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Indice" sheetId="2" r:id="rId1"/>
    <sheet name="1" sheetId="1" r:id="rId2"/>
    <sheet name="2" sheetId="3" r:id="rId3"/>
  </sheets>
  <definedNames>
    <definedName name="_xlnm.Print_Area" localSheetId="1">'1'!$A$2:$I$24</definedName>
  </definedNames>
  <calcPr calcId="152511"/>
</workbook>
</file>

<file path=xl/calcChain.xml><?xml version="1.0" encoding="utf-8"?>
<calcChain xmlns="http://schemas.openxmlformats.org/spreadsheetml/2006/main">
  <c r="I18" i="3" l="1"/>
  <c r="H18" i="3"/>
  <c r="G18" i="3"/>
  <c r="E18" i="3"/>
  <c r="D18" i="3"/>
  <c r="C18" i="3"/>
  <c r="J17" i="3"/>
  <c r="F17" i="3"/>
  <c r="J16" i="3"/>
  <c r="F16" i="3"/>
  <c r="J15" i="3"/>
  <c r="F15" i="3"/>
  <c r="J14" i="3"/>
  <c r="F14" i="3"/>
  <c r="J13" i="3"/>
  <c r="F13" i="3"/>
  <c r="J12" i="3"/>
  <c r="F12" i="3"/>
  <c r="J11" i="3"/>
  <c r="F11" i="3"/>
  <c r="J10" i="3"/>
  <c r="F10" i="3"/>
  <c r="J9" i="3"/>
  <c r="F9" i="3"/>
  <c r="J8" i="3"/>
  <c r="F8" i="3"/>
  <c r="J7" i="3"/>
  <c r="F7" i="3"/>
  <c r="J6" i="3"/>
  <c r="J18" i="3"/>
  <c r="F6" i="3"/>
  <c r="F18" i="3"/>
  <c r="H23" i="1"/>
  <c r="G23" i="1"/>
  <c r="E23" i="1"/>
  <c r="D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I23" i="1"/>
  <c r="F6" i="1"/>
  <c r="F23" i="1"/>
</calcChain>
</file>

<file path=xl/sharedStrings.xml><?xml version="1.0" encoding="utf-8"?>
<sst xmlns="http://schemas.openxmlformats.org/spreadsheetml/2006/main" count="117" uniqueCount="107">
  <si>
    <t>EXPTE. Nº</t>
  </si>
  <si>
    <t>GOI/01/2018</t>
  </si>
  <si>
    <r>
      <t xml:space="preserve">INNO WOLF AND CATTLE  </t>
    </r>
    <r>
      <rPr>
        <sz val="8"/>
        <color indexed="8"/>
        <rFont val="Arial"/>
        <family val="2"/>
      </rPr>
      <t/>
    </r>
  </si>
  <si>
    <t>GOI/02/2018</t>
  </si>
  <si>
    <r>
      <t>ASTURFARM2M</t>
    </r>
    <r>
      <rPr>
        <sz val="8"/>
        <color indexed="8"/>
        <rFont val="Arial"/>
        <family val="2"/>
      </rPr>
      <t/>
    </r>
  </si>
  <si>
    <t>GOI/03/2018</t>
  </si>
  <si>
    <t>GOI/05/2018</t>
  </si>
  <si>
    <t>GOI/06/2018</t>
  </si>
  <si>
    <r>
      <t>MICONATURA</t>
    </r>
    <r>
      <rPr>
        <sz val="8"/>
        <color indexed="8"/>
        <rFont val="Arial"/>
        <family val="2"/>
      </rPr>
      <t/>
    </r>
  </si>
  <si>
    <t>GOI/07/2018</t>
  </si>
  <si>
    <t>GOI/09/2018</t>
  </si>
  <si>
    <t>GOI/10/2018</t>
  </si>
  <si>
    <t>HUELLA DE CARBONO</t>
  </si>
  <si>
    <t>GOI/11/2018</t>
  </si>
  <si>
    <t xml:space="preserve">MIELES DE ASTURIAS </t>
  </si>
  <si>
    <t>GOI/12/2018</t>
  </si>
  <si>
    <t>GOI/15/2018</t>
  </si>
  <si>
    <t>GOI/16/2018</t>
  </si>
  <si>
    <t>GOI/17/2018</t>
  </si>
  <si>
    <t>GOI/19/2018</t>
  </si>
  <si>
    <t>GOI/20/2018</t>
  </si>
  <si>
    <t>GOI/22/2018</t>
  </si>
  <si>
    <t>GOI/23/2018</t>
  </si>
  <si>
    <t>GRUPO OPERATIVO</t>
  </si>
  <si>
    <t>TÍTULO PROYECTO</t>
  </si>
  <si>
    <t xml:space="preserve"> SOLICITUD</t>
  </si>
  <si>
    <t xml:space="preserve"> APROBADO</t>
  </si>
  <si>
    <t>Fuente: Servicio de Desarrollo Agroalimentario</t>
  </si>
  <si>
    <t>AÑO  2018</t>
  </si>
  <si>
    <t>AÑO 2019</t>
  </si>
  <si>
    <t>AÑO 2018</t>
  </si>
  <si>
    <t xml:space="preserve">CASTANEA </t>
  </si>
  <si>
    <t xml:space="preserve">FAST  </t>
  </si>
  <si>
    <t xml:space="preserve">PEQUEÑ@S PRODUCTOR@S </t>
  </si>
  <si>
    <t xml:space="preserve">EUCALYPTUS GLOBULUS  </t>
  </si>
  <si>
    <t xml:space="preserve">MANZANA DE SIDRA   </t>
  </si>
  <si>
    <t xml:space="preserve">COMERC. SIDRA   </t>
  </si>
  <si>
    <t xml:space="preserve">I-CORE   </t>
  </si>
  <si>
    <t xml:space="preserve">BIOMASTREAT  </t>
  </si>
  <si>
    <t xml:space="preserve">MEREVACAR  </t>
  </si>
  <si>
    <t xml:space="preserve">VINOS D.O.P. DE CANGAS   </t>
  </si>
  <si>
    <t xml:space="preserve">DEPURBIOCHAR  </t>
  </si>
  <si>
    <t xml:space="preserve">HORTÍCOLAS ECOLÓGICOS  </t>
  </si>
  <si>
    <t>Solicitudes innovadoras en la gestión del conflicto entre la ganadería extensiva y la presencia de grandes carnívoros</t>
  </si>
  <si>
    <t>Sistema integral de agricultura inteligente en explotaciones ecológicas aisladas</t>
  </si>
  <si>
    <t>Conservación de la biodiversidad de los cultivares tradicionales del castaño y transformación de la castaña en harina</t>
  </si>
  <si>
    <t>Optimización de la calidad de la faba asturiana mediante la mejora del sistema de explotación en el Principado de Asturias</t>
  </si>
  <si>
    <t>Cultivo de shiitake ecológico, hongo medicinal y desarrollo de un protocolo de aprovechamiento sostenible de la biodiversidad fúngica para conseguir crear empleo y favorecer el crecimiento económico en el medio rural en Asturias</t>
  </si>
  <si>
    <t>Creación de una cooperativa de distribución de productos agroalimentarios procedentes de pequeñas productoras locales</t>
  </si>
  <si>
    <t>Selvicultura, aprovechamientos forestales y otras externalidades de los montes e inclusión social</t>
  </si>
  <si>
    <t>Desarrollo de acciones de control, eficiencia energética y reducción de la huella de carbono en el medio rural</t>
  </si>
  <si>
    <t>Miel, sector apícola</t>
  </si>
  <si>
    <t>Cultivo de manzana de sidra</t>
  </si>
  <si>
    <t>Nuevas fórmulas de promoción y comercialización de la sidra</t>
  </si>
  <si>
    <t>Elaborar un proyecto cuyo desarrollo mejore la rentabilidad de las explotaciones de vacuno lechero del Principado de Asturias a través de la generación de valor añadido en los terneros mamones que no son destinados a la recría en las propias ganaderías</t>
  </si>
  <si>
    <t>Control y tratamiento biológico de la mamitis bovina</t>
  </si>
  <si>
    <t>Carne y productor cárnicos. Mejora de la eficiencia reproductiva de ganado vacuno</t>
  </si>
  <si>
    <t>Caracterización e innovación en los vinos DOP Cangas</t>
  </si>
  <si>
    <t>INDICE DE CUADROS</t>
  </si>
  <si>
    <t xml:space="preserve">Cuadro </t>
  </si>
  <si>
    <t>Apartados y Títulos</t>
  </si>
  <si>
    <t>Actualización</t>
  </si>
  <si>
    <t>anual</t>
  </si>
  <si>
    <t>Período</t>
  </si>
  <si>
    <t>2018-2019</t>
  </si>
  <si>
    <t>Ayudas para la selección y puesta en funcionamiento de proyectos de innovación de grupos operativos</t>
  </si>
  <si>
    <t>Mejora de la producción, organización del sector y abastecimiento de productos hortofrutícolas ecológicos locales de calidad en Asturias, mediante la optimización del aprovechamiento de nuestros recursos</t>
  </si>
  <si>
    <t>Proyecto de innovación para el tratamiento de la contaminación con biochar, procedente de la valoración de biomasa residual mediante pirólisis</t>
  </si>
  <si>
    <t xml:space="preserve">AYUDAS A PROYECTOS DE INNOVACIÓN DE GRUPOS OPERATIVOS
</t>
  </si>
  <si>
    <t xml:space="preserve">TOTAL </t>
  </si>
  <si>
    <t>IMPORTE TOTAL (€)</t>
  </si>
  <si>
    <t>IMPORTE  TOTAL (€)</t>
  </si>
  <si>
    <t>AYUDAS PARA LA SELECCIÓN Y PUESTA EN FUNCIONAMIENTO DE PROYECTOS DE INNOVACIÓN DE GRUPOS OPERATIVOS 2018/2019</t>
  </si>
  <si>
    <t>AYUDAS PARA LA SELECCIÓN Y PUESTA EN FUNCIONAMIENTO DE PROYECTOS DE INNOVACIÓN DE GRUPOS OPERATIVOS 2023/2025</t>
  </si>
  <si>
    <t xml:space="preserve"> SOLICITADO</t>
  </si>
  <si>
    <t xml:space="preserve"> CONCEDIDO</t>
  </si>
  <si>
    <t>AÑO  2023</t>
  </si>
  <si>
    <t>AÑO  2024</t>
  </si>
  <si>
    <t>AÑO 2025</t>
  </si>
  <si>
    <t>GAMONEU</t>
  </si>
  <si>
    <t>Desarrollo de un fermento autóctono para quesos de la D.O.P. GAMONEU.</t>
  </si>
  <si>
    <t>Desarrollo Selvicultura Avanzada</t>
  </si>
  <si>
    <t>Grupo operativo para el desarrollo de silvicultura avanzada. Robotización de trabajos de selvicultura</t>
  </si>
  <si>
    <t>FUTURE</t>
  </si>
  <si>
    <t>Generación de granjas lácteas asturianas más sostenibles y eficientes, preparando el camino además hacia una descarbonización del sector</t>
  </si>
  <si>
    <t>QUESENPHAS</t>
  </si>
  <si>
    <t>Diseño y preparación de biomateriales basados en Phas y su uso en el envasado de quesos asturianos</t>
  </si>
  <si>
    <t>MATBAC</t>
  </si>
  <si>
    <t>Reducción del riesgo de contaminación microbiológica en explotaciones ganaderas mediante el desarrollo de nuevos materiales modificados con capacidad bactericida/baceriostática</t>
  </si>
  <si>
    <t>TERCRAS</t>
  </si>
  <si>
    <t>Proyecto para la puesta en valor del cruce industrial Frisona x Asturiana de los Valles</t>
  </si>
  <si>
    <t>GEPROCAR</t>
  </si>
  <si>
    <t>Desarrollo e implementación de herramientas basadas en sensores remotos para la gestión de la propiedad agroforestal orientadas a la consecución de un sector lácteo carbono neutral</t>
  </si>
  <si>
    <t>DRINKS</t>
  </si>
  <si>
    <t>Prototipo de clasificación y caracterización on-site de madera de roble asturiano destinado a barricas nuevas y envinadas para elaboración de bebidas envejecidas.</t>
  </si>
  <si>
    <t>VELUTINA</t>
  </si>
  <si>
    <t>Desarrollo de herramientas basadas en sensores remotos para la modelización de la distribución potencial de la avispa asiática y la inspección con drones en zonas de alto riesgo</t>
  </si>
  <si>
    <t>NUTRIGEST</t>
  </si>
  <si>
    <t>Nutrigest: innovación en nutrición y gestión del Eucalipto Globulus en Asturias</t>
  </si>
  <si>
    <t>GECAS</t>
  </si>
  <si>
    <t>Caracterización innovadora de la madera de castaño de gran escuadría</t>
  </si>
  <si>
    <t>AHUMADO</t>
  </si>
  <si>
    <t>Desarrollo de un nuevo sistema de ahumado para incrementar eficiencia, seguridad y sostenibilidad del proceso productivo</t>
  </si>
  <si>
    <t>2023-2025</t>
  </si>
  <si>
    <t>Fuente: Servicio de Desarrollo Rural</t>
  </si>
  <si>
    <t>Elabora: Sección de Prospectiva y Estadística. Consejería de Medio Rural y Política Agraria</t>
  </si>
  <si>
    <t>Nota: Estas ayudas no se convocaron entre 2020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</si>
</sst>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i/>
      <sz val="12"/>
      <color indexed="62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b/>
      <i/>
      <sz val="10"/>
      <color rgb="FF002060"/>
      <name val="Arial"/>
      <family val="2"/>
    </font>
    <font>
      <b/>
      <i/>
      <sz val="11"/>
      <color theme="1"/>
      <name val="Calibri"/>
      <family val="2"/>
      <scheme val="minor"/>
    </font>
    <font>
      <sz val="9"/>
      <color rgb="FF002060"/>
      <name val="Arial"/>
      <family val="2"/>
    </font>
    <font>
      <b/>
      <sz val="10"/>
      <color rgb="FF002060"/>
      <name val="Arial"/>
      <family val="2"/>
    </font>
    <font>
      <b/>
      <i/>
      <sz val="12"/>
      <color rgb="FF002060"/>
      <name val="Arial"/>
      <family val="2"/>
    </font>
    <font>
      <b/>
      <sz val="16"/>
      <color rgb="FF002060"/>
      <name val="Arial"/>
      <family val="2"/>
    </font>
    <font>
      <b/>
      <i/>
      <sz val="16"/>
      <color rgb="FF002060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rgb="FFDDF3F7"/>
        <bgColor indexed="64"/>
      </patternFill>
    </fill>
    <fill>
      <gradientFill degree="90">
        <stop position="0">
          <color theme="0"/>
        </stop>
        <stop position="1">
          <color rgb="FFDEF6F5"/>
        </stop>
      </gradient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2060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8" fontId="0" fillId="0" borderId="0" xfId="0" applyNumberFormat="1" applyAlignment="1">
      <alignment vertical="center"/>
    </xf>
    <xf numFmtId="0" fontId="3" fillId="2" borderId="0" xfId="1" quotePrefix="1" applyFont="1" applyFill="1" applyAlignment="1">
      <alignment horizontal="left"/>
    </xf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right" vertical="center" wrapText="1"/>
    </xf>
    <xf numFmtId="8" fontId="5" fillId="0" borderId="3" xfId="0" applyNumberFormat="1" applyFont="1" applyBorder="1" applyAlignment="1">
      <alignment horizontal="right" vertical="center" wrapText="1"/>
    </xf>
    <xf numFmtId="8" fontId="5" fillId="0" borderId="3" xfId="0" applyNumberFormat="1" applyFont="1" applyFill="1" applyBorder="1" applyAlignment="1">
      <alignment horizontal="right" vertical="center" wrapText="1"/>
    </xf>
    <xf numFmtId="8" fontId="5" fillId="0" borderId="4" xfId="0" applyNumberFormat="1" applyFont="1" applyBorder="1" applyAlignment="1">
      <alignment horizontal="right" vertical="center" wrapText="1"/>
    </xf>
    <xf numFmtId="8" fontId="5" fillId="0" borderId="5" xfId="0" applyNumberFormat="1" applyFont="1" applyBorder="1" applyAlignment="1">
      <alignment horizontal="right" vertical="center" wrapText="1"/>
    </xf>
    <xf numFmtId="8" fontId="6" fillId="3" borderId="6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8" fillId="0" borderId="0" xfId="0" applyFont="1"/>
    <xf numFmtId="49" fontId="4" fillId="4" borderId="17" xfId="0" applyNumberFormat="1" applyFont="1" applyFill="1" applyBorder="1"/>
    <xf numFmtId="0" fontId="9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right" vertical="center"/>
    </xf>
    <xf numFmtId="49" fontId="9" fillId="0" borderId="7" xfId="0" applyNumberFormat="1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right"/>
    </xf>
    <xf numFmtId="0" fontId="10" fillId="2" borderId="0" xfId="1" quotePrefix="1" applyFont="1" applyFill="1" applyAlignment="1">
      <alignment horizontal="left"/>
    </xf>
    <xf numFmtId="0" fontId="3" fillId="0" borderId="0" xfId="1" quotePrefix="1" applyFont="1" applyFill="1" applyAlignment="1">
      <alignment horizontal="left"/>
    </xf>
    <xf numFmtId="0" fontId="5" fillId="0" borderId="0" xfId="0" applyFont="1" applyBorder="1" applyAlignment="1">
      <alignment wrapText="1"/>
    </xf>
    <xf numFmtId="8" fontId="2" fillId="0" borderId="3" xfId="0" applyNumberFormat="1" applyFont="1" applyBorder="1" applyAlignment="1">
      <alignment horizontal="right" vertical="center" wrapText="1"/>
    </xf>
    <xf numFmtId="0" fontId="5" fillId="0" borderId="9" xfId="0" applyNumberFormat="1" applyFont="1" applyBorder="1" applyAlignment="1">
      <alignment horizontal="center" wrapText="1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wrapText="1"/>
    </xf>
    <xf numFmtId="0" fontId="5" fillId="0" borderId="10" xfId="0" applyFont="1" applyFill="1" applyBorder="1"/>
    <xf numFmtId="0" fontId="5" fillId="0" borderId="10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1" fillId="5" borderId="0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5" sqref="D5"/>
    </sheetView>
  </sheetViews>
  <sheetFormatPr baseColWidth="10" defaultColWidth="8.85546875" defaultRowHeight="15" x14ac:dyDescent="0.25"/>
  <cols>
    <col min="1" max="1" width="8" bestFit="1" customWidth="1"/>
    <col min="2" max="2" width="86.28515625" customWidth="1"/>
    <col min="3" max="3" width="35.7109375" customWidth="1"/>
    <col min="4" max="4" width="13.28515625" bestFit="1" customWidth="1"/>
  </cols>
  <sheetData>
    <row r="1" spans="1:4" ht="65.45" customHeight="1" x14ac:dyDescent="0.3">
      <c r="A1" s="48" t="s">
        <v>68</v>
      </c>
      <c r="B1" s="49"/>
      <c r="C1" s="49"/>
      <c r="D1" s="49"/>
    </row>
    <row r="2" spans="1:4" ht="32.450000000000003" customHeight="1" thickBot="1" x14ac:dyDescent="0.3">
      <c r="A2" s="22"/>
      <c r="B2" s="23" t="s">
        <v>58</v>
      </c>
      <c r="C2" s="24"/>
      <c r="D2" s="25"/>
    </row>
    <row r="3" spans="1:4" ht="18" customHeight="1" thickBot="1" x14ac:dyDescent="0.3">
      <c r="A3" s="26" t="s">
        <v>59</v>
      </c>
      <c r="B3" s="27" t="s">
        <v>60</v>
      </c>
      <c r="C3" s="28" t="s">
        <v>63</v>
      </c>
      <c r="D3" s="29" t="s">
        <v>61</v>
      </c>
    </row>
    <row r="4" spans="1:4" x14ac:dyDescent="0.25">
      <c r="A4" s="34">
        <v>1</v>
      </c>
      <c r="B4" s="35" t="s">
        <v>65</v>
      </c>
      <c r="C4" s="36" t="s">
        <v>64</v>
      </c>
      <c r="D4" s="37" t="s">
        <v>62</v>
      </c>
    </row>
    <row r="5" spans="1:4" ht="15.75" thickBot="1" x14ac:dyDescent="0.3">
      <c r="A5" s="38">
        <v>2</v>
      </c>
      <c r="B5" s="39" t="s">
        <v>65</v>
      </c>
      <c r="C5" s="40" t="s">
        <v>103</v>
      </c>
      <c r="D5" s="41" t="s">
        <v>62</v>
      </c>
    </row>
    <row r="6" spans="1:4" ht="15.75" thickTop="1" x14ac:dyDescent="0.25"/>
    <row r="7" spans="1:4" x14ac:dyDescent="0.25">
      <c r="A7" s="46" t="s">
        <v>105</v>
      </c>
      <c r="B7" s="47"/>
      <c r="C7" s="32"/>
      <c r="D7" s="32"/>
    </row>
    <row r="8" spans="1:4" x14ac:dyDescent="0.25">
      <c r="A8" s="46" t="s">
        <v>106</v>
      </c>
      <c r="B8" s="47"/>
      <c r="C8" s="45"/>
      <c r="D8" s="45"/>
    </row>
  </sheetData>
  <mergeCells count="3">
    <mergeCell ref="A7:B7"/>
    <mergeCell ref="A1:D1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9"/>
  <sheetViews>
    <sheetView zoomScale="91" zoomScaleNormal="91" workbookViewId="0">
      <selection activeCell="H12" sqref="H12"/>
    </sheetView>
  </sheetViews>
  <sheetFormatPr baseColWidth="10" defaultRowHeight="15" x14ac:dyDescent="0.25"/>
  <cols>
    <col min="1" max="1" width="17" customWidth="1"/>
    <col min="2" max="2" width="22.140625" bestFit="1" customWidth="1"/>
    <col min="3" max="3" width="50.140625" customWidth="1"/>
    <col min="4" max="4" width="11.42578125" customWidth="1"/>
    <col min="5" max="5" width="13" bestFit="1" customWidth="1"/>
    <col min="6" max="6" width="17" bestFit="1" customWidth="1"/>
    <col min="8" max="8" width="13" bestFit="1" customWidth="1"/>
    <col min="9" max="9" width="16.7109375" customWidth="1"/>
  </cols>
  <sheetData>
    <row r="2" spans="1:20" ht="15.6" customHeight="1" x14ac:dyDescent="0.25">
      <c r="A2" s="30" t="s">
        <v>72</v>
      </c>
      <c r="B2" s="30"/>
      <c r="C2" s="30"/>
      <c r="D2" s="30"/>
      <c r="E2" s="3"/>
      <c r="F2" s="3"/>
      <c r="G2" s="3"/>
      <c r="H2" s="3"/>
      <c r="I2" s="3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s="1" customFormat="1" x14ac:dyDescent="0.25">
      <c r="A4" s="50" t="s">
        <v>0</v>
      </c>
      <c r="B4" s="50" t="s">
        <v>23</v>
      </c>
      <c r="C4" s="50" t="s">
        <v>24</v>
      </c>
      <c r="D4" s="55" t="s">
        <v>25</v>
      </c>
      <c r="E4" s="55"/>
      <c r="F4" s="55"/>
      <c r="G4" s="55" t="s">
        <v>26</v>
      </c>
      <c r="H4" s="55"/>
      <c r="I4" s="55"/>
    </row>
    <row r="5" spans="1:20" s="1" customFormat="1" ht="26.25" thickBot="1" x14ac:dyDescent="0.3">
      <c r="A5" s="51"/>
      <c r="B5" s="51"/>
      <c r="C5" s="51"/>
      <c r="D5" s="6" t="s">
        <v>28</v>
      </c>
      <c r="E5" s="6" t="s">
        <v>29</v>
      </c>
      <c r="F5" s="7" t="s">
        <v>70</v>
      </c>
      <c r="G5" s="6" t="s">
        <v>30</v>
      </c>
      <c r="H5" s="6" t="s">
        <v>29</v>
      </c>
      <c r="I5" s="7" t="s">
        <v>71</v>
      </c>
    </row>
    <row r="6" spans="1:20" s="1" customFormat="1" ht="39" customHeight="1" thickTop="1" x14ac:dyDescent="0.25">
      <c r="A6" s="18" t="s">
        <v>1</v>
      </c>
      <c r="B6" s="18" t="s">
        <v>2</v>
      </c>
      <c r="C6" s="15" t="s">
        <v>43</v>
      </c>
      <c r="D6" s="8">
        <v>8500</v>
      </c>
      <c r="E6" s="8">
        <v>24000</v>
      </c>
      <c r="F6" s="8">
        <f t="shared" ref="F6:F20" si="0">+D6+E6</f>
        <v>32500</v>
      </c>
      <c r="G6" s="8">
        <v>8500</v>
      </c>
      <c r="H6" s="8">
        <v>24000</v>
      </c>
      <c r="I6" s="8">
        <f t="shared" ref="I6:I20" si="1">+G6+H6</f>
        <v>32500</v>
      </c>
    </row>
    <row r="7" spans="1:20" s="1" customFormat="1" ht="30" customHeight="1" x14ac:dyDescent="0.25">
      <c r="A7" s="19" t="s">
        <v>3</v>
      </c>
      <c r="B7" s="19" t="s">
        <v>4</v>
      </c>
      <c r="C7" s="16" t="s">
        <v>44</v>
      </c>
      <c r="D7" s="9">
        <v>0</v>
      </c>
      <c r="E7" s="9">
        <v>35000</v>
      </c>
      <c r="F7" s="9">
        <f t="shared" si="0"/>
        <v>35000</v>
      </c>
      <c r="G7" s="9">
        <v>0</v>
      </c>
      <c r="H7" s="9">
        <v>35000</v>
      </c>
      <c r="I7" s="9">
        <f t="shared" si="1"/>
        <v>35000</v>
      </c>
    </row>
    <row r="8" spans="1:20" s="1" customFormat="1" ht="46.9" customHeight="1" x14ac:dyDescent="0.25">
      <c r="A8" s="19" t="s">
        <v>5</v>
      </c>
      <c r="B8" s="19" t="s">
        <v>31</v>
      </c>
      <c r="C8" s="16" t="s">
        <v>45</v>
      </c>
      <c r="D8" s="9">
        <v>2725</v>
      </c>
      <c r="E8" s="9">
        <v>23425</v>
      </c>
      <c r="F8" s="9">
        <f t="shared" si="0"/>
        <v>26150</v>
      </c>
      <c r="G8" s="9">
        <v>2725</v>
      </c>
      <c r="H8" s="9">
        <v>23425</v>
      </c>
      <c r="I8" s="9">
        <f t="shared" si="1"/>
        <v>26150</v>
      </c>
    </row>
    <row r="9" spans="1:20" s="1" customFormat="1" ht="38.25" x14ac:dyDescent="0.25">
      <c r="A9" s="19" t="s">
        <v>6</v>
      </c>
      <c r="B9" s="19" t="s">
        <v>32</v>
      </c>
      <c r="C9" s="16" t="s">
        <v>46</v>
      </c>
      <c r="D9" s="9">
        <v>2510</v>
      </c>
      <c r="E9" s="9">
        <v>32470</v>
      </c>
      <c r="F9" s="9">
        <f t="shared" si="0"/>
        <v>34980</v>
      </c>
      <c r="G9" s="9">
        <v>2510</v>
      </c>
      <c r="H9" s="9">
        <v>32470</v>
      </c>
      <c r="I9" s="9">
        <f t="shared" si="1"/>
        <v>34980</v>
      </c>
      <c r="J9" s="2"/>
    </row>
    <row r="10" spans="1:20" s="1" customFormat="1" ht="67.900000000000006" customHeight="1" x14ac:dyDescent="0.25">
      <c r="A10" s="19" t="s">
        <v>7</v>
      </c>
      <c r="B10" s="19" t="s">
        <v>8</v>
      </c>
      <c r="C10" s="16" t="s">
        <v>47</v>
      </c>
      <c r="D10" s="9">
        <v>2320</v>
      </c>
      <c r="E10" s="9">
        <v>20140</v>
      </c>
      <c r="F10" s="9">
        <f t="shared" si="0"/>
        <v>22460</v>
      </c>
      <c r="G10" s="9">
        <v>2320</v>
      </c>
      <c r="H10" s="9">
        <v>20140</v>
      </c>
      <c r="I10" s="9">
        <f t="shared" si="1"/>
        <v>22460</v>
      </c>
    </row>
    <row r="11" spans="1:20" s="1" customFormat="1" ht="44.45" customHeight="1" x14ac:dyDescent="0.25">
      <c r="A11" s="19" t="s">
        <v>9</v>
      </c>
      <c r="B11" s="19" t="s">
        <v>33</v>
      </c>
      <c r="C11" s="16" t="s">
        <v>48</v>
      </c>
      <c r="D11" s="9">
        <v>13750</v>
      </c>
      <c r="E11" s="9">
        <v>21250</v>
      </c>
      <c r="F11" s="9">
        <f t="shared" si="0"/>
        <v>35000</v>
      </c>
      <c r="G11" s="9">
        <v>13750</v>
      </c>
      <c r="H11" s="9">
        <v>21250</v>
      </c>
      <c r="I11" s="9">
        <f t="shared" si="1"/>
        <v>35000</v>
      </c>
    </row>
    <row r="12" spans="1:20" s="1" customFormat="1" ht="30" customHeight="1" x14ac:dyDescent="0.25">
      <c r="A12" s="19" t="s">
        <v>10</v>
      </c>
      <c r="B12" s="19" t="s">
        <v>34</v>
      </c>
      <c r="C12" s="16" t="s">
        <v>49</v>
      </c>
      <c r="D12" s="9">
        <v>4500</v>
      </c>
      <c r="E12" s="9">
        <v>15600</v>
      </c>
      <c r="F12" s="9">
        <f t="shared" si="0"/>
        <v>20100</v>
      </c>
      <c r="G12" s="9">
        <v>0</v>
      </c>
      <c r="H12" s="10">
        <v>15100</v>
      </c>
      <c r="I12" s="9">
        <f t="shared" si="1"/>
        <v>15100</v>
      </c>
    </row>
    <row r="13" spans="1:20" s="1" customFormat="1" ht="30" customHeight="1" x14ac:dyDescent="0.25">
      <c r="A13" s="19" t="s">
        <v>11</v>
      </c>
      <c r="B13" s="19" t="s">
        <v>12</v>
      </c>
      <c r="C13" s="16" t="s">
        <v>50</v>
      </c>
      <c r="D13" s="9">
        <v>7545</v>
      </c>
      <c r="E13" s="9">
        <v>27380</v>
      </c>
      <c r="F13" s="9">
        <f t="shared" si="0"/>
        <v>34925</v>
      </c>
      <c r="G13" s="9">
        <v>7545</v>
      </c>
      <c r="H13" s="9">
        <v>27380</v>
      </c>
      <c r="I13" s="9">
        <f t="shared" si="1"/>
        <v>34925</v>
      </c>
    </row>
    <row r="14" spans="1:20" s="1" customFormat="1" ht="30" customHeight="1" x14ac:dyDescent="0.25">
      <c r="A14" s="19" t="s">
        <v>13</v>
      </c>
      <c r="B14" s="19" t="s">
        <v>14</v>
      </c>
      <c r="C14" s="16" t="s">
        <v>51</v>
      </c>
      <c r="D14" s="9">
        <v>174</v>
      </c>
      <c r="E14" s="9">
        <v>32106</v>
      </c>
      <c r="F14" s="9">
        <f t="shared" si="0"/>
        <v>32280</v>
      </c>
      <c r="G14" s="9">
        <v>174</v>
      </c>
      <c r="H14" s="9">
        <v>32106</v>
      </c>
      <c r="I14" s="9">
        <f t="shared" si="1"/>
        <v>32280</v>
      </c>
    </row>
    <row r="15" spans="1:20" s="1" customFormat="1" ht="30" customHeight="1" x14ac:dyDescent="0.25">
      <c r="A15" s="19" t="s">
        <v>15</v>
      </c>
      <c r="B15" s="19" t="s">
        <v>35</v>
      </c>
      <c r="C15" s="16" t="s">
        <v>52</v>
      </c>
      <c r="D15" s="9">
        <v>2718.2</v>
      </c>
      <c r="E15" s="9">
        <v>28934.48</v>
      </c>
      <c r="F15" s="9">
        <f t="shared" si="0"/>
        <v>31652.68</v>
      </c>
      <c r="G15" s="9">
        <v>2718.2</v>
      </c>
      <c r="H15" s="9">
        <v>28934.48</v>
      </c>
      <c r="I15" s="9">
        <f t="shared" si="1"/>
        <v>31652.68</v>
      </c>
    </row>
    <row r="16" spans="1:20" s="1" customFormat="1" ht="30" customHeight="1" x14ac:dyDescent="0.25">
      <c r="A16" s="19" t="s">
        <v>16</v>
      </c>
      <c r="B16" s="19" t="s">
        <v>36</v>
      </c>
      <c r="C16" s="16" t="s">
        <v>53</v>
      </c>
      <c r="D16" s="9">
        <v>5775</v>
      </c>
      <c r="E16" s="9">
        <v>26900</v>
      </c>
      <c r="F16" s="9">
        <f t="shared" si="0"/>
        <v>32675</v>
      </c>
      <c r="G16" s="9">
        <v>5775</v>
      </c>
      <c r="H16" s="9">
        <v>26900</v>
      </c>
      <c r="I16" s="9">
        <f t="shared" si="1"/>
        <v>32675</v>
      </c>
    </row>
    <row r="17" spans="1:9" s="1" customFormat="1" ht="63.75" x14ac:dyDescent="0.25">
      <c r="A17" s="19" t="s">
        <v>17</v>
      </c>
      <c r="B17" s="19" t="s">
        <v>37</v>
      </c>
      <c r="C17" s="16" t="s">
        <v>54</v>
      </c>
      <c r="D17" s="9">
        <v>2000</v>
      </c>
      <c r="E17" s="9">
        <v>13700</v>
      </c>
      <c r="F17" s="9">
        <f t="shared" si="0"/>
        <v>15700</v>
      </c>
      <c r="G17" s="9">
        <v>2000</v>
      </c>
      <c r="H17" s="9">
        <v>13700</v>
      </c>
      <c r="I17" s="9">
        <f t="shared" si="1"/>
        <v>15700</v>
      </c>
    </row>
    <row r="18" spans="1:9" s="1" customFormat="1" ht="30" customHeight="1" x14ac:dyDescent="0.25">
      <c r="A18" s="19" t="s">
        <v>18</v>
      </c>
      <c r="B18" s="19" t="s">
        <v>38</v>
      </c>
      <c r="C18" s="16" t="s">
        <v>55</v>
      </c>
      <c r="D18" s="9">
        <v>6430</v>
      </c>
      <c r="E18" s="9">
        <v>12310</v>
      </c>
      <c r="F18" s="9">
        <f t="shared" si="0"/>
        <v>18740</v>
      </c>
      <c r="G18" s="9">
        <v>6430</v>
      </c>
      <c r="H18" s="9">
        <v>12310</v>
      </c>
      <c r="I18" s="9">
        <f t="shared" si="1"/>
        <v>18740</v>
      </c>
    </row>
    <row r="19" spans="1:9" s="1" customFormat="1" ht="30" customHeight="1" x14ac:dyDescent="0.25">
      <c r="A19" s="19" t="s">
        <v>19</v>
      </c>
      <c r="B19" s="19" t="s">
        <v>39</v>
      </c>
      <c r="C19" s="16" t="s">
        <v>56</v>
      </c>
      <c r="D19" s="9">
        <v>700</v>
      </c>
      <c r="E19" s="11">
        <v>4800</v>
      </c>
      <c r="F19" s="11">
        <f t="shared" si="0"/>
        <v>5500</v>
      </c>
      <c r="G19" s="9">
        <v>700</v>
      </c>
      <c r="H19" s="9">
        <v>4800</v>
      </c>
      <c r="I19" s="9">
        <f t="shared" si="1"/>
        <v>5500</v>
      </c>
    </row>
    <row r="20" spans="1:9" s="1" customFormat="1" ht="30" customHeight="1" x14ac:dyDescent="0.25">
      <c r="A20" s="19" t="s">
        <v>20</v>
      </c>
      <c r="B20" s="19" t="s">
        <v>40</v>
      </c>
      <c r="C20" s="16" t="s">
        <v>57</v>
      </c>
      <c r="D20" s="10">
        <v>7125</v>
      </c>
      <c r="E20" s="10">
        <v>3625</v>
      </c>
      <c r="F20" s="10">
        <f t="shared" si="0"/>
        <v>10750</v>
      </c>
      <c r="G20" s="10">
        <v>0</v>
      </c>
      <c r="H20" s="10">
        <v>10750</v>
      </c>
      <c r="I20" s="10">
        <f t="shared" si="1"/>
        <v>10750</v>
      </c>
    </row>
    <row r="21" spans="1:9" s="1" customFormat="1" ht="60.6" customHeight="1" x14ac:dyDescent="0.25">
      <c r="A21" s="19" t="s">
        <v>21</v>
      </c>
      <c r="B21" s="19" t="s">
        <v>41</v>
      </c>
      <c r="C21" s="16" t="s">
        <v>67</v>
      </c>
      <c r="D21" s="9">
        <v>300</v>
      </c>
      <c r="E21" s="9">
        <v>34600</v>
      </c>
      <c r="F21" s="9">
        <f>+D21+E21</f>
        <v>34900</v>
      </c>
      <c r="G21" s="9">
        <v>300</v>
      </c>
      <c r="H21" s="9">
        <v>34600</v>
      </c>
      <c r="I21" s="9">
        <f>+G21+H21</f>
        <v>34900</v>
      </c>
    </row>
    <row r="22" spans="1:9" s="1" customFormat="1" ht="58.9" customHeight="1" thickBot="1" x14ac:dyDescent="0.3">
      <c r="A22" s="20" t="s">
        <v>22</v>
      </c>
      <c r="B22" s="20" t="s">
        <v>42</v>
      </c>
      <c r="C22" s="17" t="s">
        <v>66</v>
      </c>
      <c r="D22" s="12">
        <v>3486.64</v>
      </c>
      <c r="E22" s="12">
        <v>31372.52</v>
      </c>
      <c r="F22" s="12">
        <f>+D22+E22</f>
        <v>34859.160000000003</v>
      </c>
      <c r="G22" s="12">
        <v>3486.64</v>
      </c>
      <c r="H22" s="12">
        <v>31372.52</v>
      </c>
      <c r="I22" s="12">
        <f>+G22+H22</f>
        <v>34859.160000000003</v>
      </c>
    </row>
    <row r="23" spans="1:9" s="14" customFormat="1" ht="27" customHeight="1" thickTop="1" thickBot="1" x14ac:dyDescent="0.3">
      <c r="A23" s="52" t="s">
        <v>69</v>
      </c>
      <c r="B23" s="53"/>
      <c r="C23" s="54"/>
      <c r="D23" s="13">
        <f t="shared" ref="D23:I23" si="2">SUM(D6:D22)</f>
        <v>70558.84</v>
      </c>
      <c r="E23" s="13">
        <f t="shared" si="2"/>
        <v>387613</v>
      </c>
      <c r="F23" s="13">
        <f t="shared" si="2"/>
        <v>458171.83999999997</v>
      </c>
      <c r="G23" s="13">
        <f t="shared" si="2"/>
        <v>58933.84</v>
      </c>
      <c r="H23" s="13">
        <f t="shared" si="2"/>
        <v>394238</v>
      </c>
      <c r="I23" s="13">
        <f t="shared" si="2"/>
        <v>453171.83999999997</v>
      </c>
    </row>
    <row r="24" spans="1:9" ht="15.75" thickTop="1" x14ac:dyDescent="0.25">
      <c r="A24" s="21" t="s">
        <v>27</v>
      </c>
      <c r="B24" s="5"/>
      <c r="C24" s="5"/>
      <c r="D24" s="5"/>
      <c r="E24" s="5"/>
      <c r="F24" s="5"/>
      <c r="G24" s="5"/>
      <c r="H24" s="5"/>
      <c r="I24" s="5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6">
    <mergeCell ref="C4:C5"/>
    <mergeCell ref="A23:C23"/>
    <mergeCell ref="D4:F4"/>
    <mergeCell ref="G4:I4"/>
    <mergeCell ref="A4:A5"/>
    <mergeCell ref="B4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"/>
  <sheetViews>
    <sheetView workbookViewId="0">
      <selection activeCell="I12" sqref="I12"/>
    </sheetView>
  </sheetViews>
  <sheetFormatPr baseColWidth="10" defaultRowHeight="15" x14ac:dyDescent="0.25"/>
  <cols>
    <col min="1" max="1" width="22.140625" bestFit="1" customWidth="1"/>
    <col min="2" max="2" width="50.140625" customWidth="1"/>
    <col min="3" max="3" width="11.85546875" customWidth="1"/>
    <col min="4" max="4" width="14.28515625" customWidth="1"/>
    <col min="5" max="5" width="13.5703125" customWidth="1"/>
    <col min="6" max="6" width="14.42578125" customWidth="1"/>
    <col min="7" max="7" width="12.5703125" customWidth="1"/>
    <col min="8" max="8" width="13.85546875" customWidth="1"/>
    <col min="9" max="9" width="12.28515625" customWidth="1"/>
    <col min="10" max="10" width="13.7109375" customWidth="1"/>
  </cols>
  <sheetData>
    <row r="2" spans="1:21" ht="15.75" x14ac:dyDescent="0.25">
      <c r="A2" s="30" t="s">
        <v>73</v>
      </c>
      <c r="B2" s="30"/>
      <c r="C2" s="30"/>
      <c r="D2" s="30"/>
      <c r="E2" s="3"/>
      <c r="F2" s="3"/>
      <c r="G2" s="3"/>
      <c r="H2" s="3"/>
      <c r="I2" s="3"/>
      <c r="J2" s="3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4" spans="1:21" s="1" customFormat="1" x14ac:dyDescent="0.25">
      <c r="A4" s="50" t="s">
        <v>23</v>
      </c>
      <c r="B4" s="50" t="s">
        <v>24</v>
      </c>
      <c r="C4" s="56" t="s">
        <v>74</v>
      </c>
      <c r="D4" s="57"/>
      <c r="E4" s="57"/>
      <c r="F4" s="58"/>
      <c r="G4" s="56" t="s">
        <v>75</v>
      </c>
      <c r="H4" s="57"/>
      <c r="I4" s="57"/>
      <c r="J4" s="58"/>
    </row>
    <row r="5" spans="1:21" s="1" customFormat="1" ht="26.25" thickBot="1" x14ac:dyDescent="0.3">
      <c r="A5" s="51"/>
      <c r="B5" s="51"/>
      <c r="C5" s="6" t="s">
        <v>76</v>
      </c>
      <c r="D5" s="6" t="s">
        <v>77</v>
      </c>
      <c r="E5" s="6" t="s">
        <v>78</v>
      </c>
      <c r="F5" s="7" t="s">
        <v>70</v>
      </c>
      <c r="G5" s="6" t="s">
        <v>76</v>
      </c>
      <c r="H5" s="6" t="s">
        <v>77</v>
      </c>
      <c r="I5" s="6" t="s">
        <v>78</v>
      </c>
      <c r="J5" s="7" t="s">
        <v>71</v>
      </c>
    </row>
    <row r="6" spans="1:21" s="1" customFormat="1" ht="26.25" thickTop="1" x14ac:dyDescent="0.25">
      <c r="A6" s="18" t="s">
        <v>79</v>
      </c>
      <c r="B6" s="15" t="s">
        <v>80</v>
      </c>
      <c r="C6" s="8">
        <v>40215.58</v>
      </c>
      <c r="D6" s="8">
        <v>66276.399999999994</v>
      </c>
      <c r="E6" s="8">
        <v>53430.95</v>
      </c>
      <c r="F6" s="8">
        <f>SUM(C6:E6)</f>
        <v>159922.93</v>
      </c>
      <c r="G6" s="8">
        <v>32997.1</v>
      </c>
      <c r="H6" s="8">
        <v>69725.350000000006</v>
      </c>
      <c r="I6" s="8">
        <v>51196.75</v>
      </c>
      <c r="J6" s="8">
        <f>SUM(G6:I6)</f>
        <v>153919.20000000001</v>
      </c>
    </row>
    <row r="7" spans="1:21" s="1" customFormat="1" ht="25.5" x14ac:dyDescent="0.25">
      <c r="A7" s="19" t="s">
        <v>81</v>
      </c>
      <c r="B7" s="16" t="s">
        <v>82</v>
      </c>
      <c r="C7" s="33">
        <v>49670.87</v>
      </c>
      <c r="D7" s="33">
        <v>90809.67</v>
      </c>
      <c r="E7" s="33">
        <v>59524.84</v>
      </c>
      <c r="F7" s="9">
        <f>SUM(C7:E7)</f>
        <v>200005.38</v>
      </c>
      <c r="G7" s="9">
        <v>34686</v>
      </c>
      <c r="H7" s="9">
        <v>85049.600000000006</v>
      </c>
      <c r="I7" s="9">
        <v>58924.84</v>
      </c>
      <c r="J7" s="9">
        <f t="shared" ref="J7:J17" si="0">SUM(G7:I7)</f>
        <v>178660.44</v>
      </c>
    </row>
    <row r="8" spans="1:21" s="1" customFormat="1" ht="38.25" x14ac:dyDescent="0.25">
      <c r="A8" s="19" t="s">
        <v>83</v>
      </c>
      <c r="B8" s="16" t="s">
        <v>84</v>
      </c>
      <c r="C8" s="9">
        <v>13993.69</v>
      </c>
      <c r="D8" s="9">
        <v>153978.96</v>
      </c>
      <c r="E8" s="9">
        <v>31973.639999999996</v>
      </c>
      <c r="F8" s="9">
        <f t="shared" ref="F8:F17" si="1">SUM(C8:E8)</f>
        <v>199946.28999999998</v>
      </c>
      <c r="G8" s="9">
        <v>12854.210000000001</v>
      </c>
      <c r="H8" s="9">
        <v>146859.74</v>
      </c>
      <c r="I8" s="9">
        <v>29592.86</v>
      </c>
      <c r="J8" s="9">
        <f t="shared" si="0"/>
        <v>189306.81</v>
      </c>
    </row>
    <row r="9" spans="1:21" s="1" customFormat="1" ht="25.5" x14ac:dyDescent="0.25">
      <c r="A9" s="19" t="s">
        <v>85</v>
      </c>
      <c r="B9" s="16" t="s">
        <v>86</v>
      </c>
      <c r="C9" s="9">
        <v>17320</v>
      </c>
      <c r="D9" s="9">
        <v>102500</v>
      </c>
      <c r="E9" s="9">
        <v>66000</v>
      </c>
      <c r="F9" s="9">
        <f t="shared" si="1"/>
        <v>185820</v>
      </c>
      <c r="G9" s="9">
        <v>7639.9677419354839</v>
      </c>
      <c r="H9" s="9">
        <v>107354.24129032258</v>
      </c>
      <c r="I9" s="9">
        <v>59941.09096774194</v>
      </c>
      <c r="J9" s="9">
        <f t="shared" si="0"/>
        <v>174935.3</v>
      </c>
      <c r="K9" s="2"/>
    </row>
    <row r="10" spans="1:21" s="1" customFormat="1" ht="51" x14ac:dyDescent="0.25">
      <c r="A10" s="19" t="s">
        <v>87</v>
      </c>
      <c r="B10" s="16" t="s">
        <v>88</v>
      </c>
      <c r="C10" s="9">
        <v>28145.379999999997</v>
      </c>
      <c r="D10" s="9">
        <v>37667.350000000006</v>
      </c>
      <c r="E10" s="9">
        <v>64198.57</v>
      </c>
      <c r="F10" s="9">
        <f t="shared" si="1"/>
        <v>130011.30000000002</v>
      </c>
      <c r="G10" s="9">
        <v>26834.789999999997</v>
      </c>
      <c r="H10" s="9">
        <v>37109.969999999994</v>
      </c>
      <c r="I10" s="9">
        <v>61942.759999999995</v>
      </c>
      <c r="J10" s="9">
        <f t="shared" si="0"/>
        <v>125887.51999999999</v>
      </c>
    </row>
    <row r="11" spans="1:21" s="1" customFormat="1" ht="25.5" x14ac:dyDescent="0.25">
      <c r="A11" s="19" t="s">
        <v>89</v>
      </c>
      <c r="B11" s="16" t="s">
        <v>90</v>
      </c>
      <c r="C11" s="9">
        <v>51925.14</v>
      </c>
      <c r="D11" s="9">
        <v>95652.75</v>
      </c>
      <c r="E11" s="9">
        <v>52386.73</v>
      </c>
      <c r="F11" s="9">
        <f t="shared" si="1"/>
        <v>199964.62000000002</v>
      </c>
      <c r="G11" s="9">
        <v>50125.14</v>
      </c>
      <c r="H11" s="9">
        <v>94719.040000000008</v>
      </c>
      <c r="I11" s="9">
        <v>51453.02</v>
      </c>
      <c r="J11" s="9">
        <f t="shared" si="0"/>
        <v>196297.19999999998</v>
      </c>
    </row>
    <row r="12" spans="1:21" s="1" customFormat="1" ht="51" x14ac:dyDescent="0.25">
      <c r="A12" s="19" t="s">
        <v>91</v>
      </c>
      <c r="B12" s="16" t="s">
        <v>92</v>
      </c>
      <c r="C12" s="9">
        <v>24283.709999999995</v>
      </c>
      <c r="D12" s="9">
        <v>100256.64</v>
      </c>
      <c r="E12" s="9">
        <v>71018.69</v>
      </c>
      <c r="F12" s="9">
        <f t="shared" si="1"/>
        <v>195559.03999999998</v>
      </c>
      <c r="G12" s="9">
        <v>23035.410000000003</v>
      </c>
      <c r="H12" s="9">
        <v>97338.38</v>
      </c>
      <c r="I12" s="10">
        <v>70775.12000000001</v>
      </c>
      <c r="J12" s="9">
        <f t="shared" si="0"/>
        <v>191148.91000000003</v>
      </c>
    </row>
    <row r="13" spans="1:21" s="1" customFormat="1" ht="38.25" x14ac:dyDescent="0.25">
      <c r="A13" s="19" t="s">
        <v>93</v>
      </c>
      <c r="B13" s="16" t="s">
        <v>94</v>
      </c>
      <c r="C13" s="9">
        <v>42650.62</v>
      </c>
      <c r="D13" s="9">
        <v>96856.329999999987</v>
      </c>
      <c r="E13" s="9">
        <v>44310.860000000008</v>
      </c>
      <c r="F13" s="9">
        <f t="shared" si="1"/>
        <v>183817.81</v>
      </c>
      <c r="G13" s="9">
        <v>42012.04</v>
      </c>
      <c r="H13" s="9">
        <v>88914.08</v>
      </c>
      <c r="I13" s="9">
        <v>39515.01</v>
      </c>
      <c r="J13" s="9">
        <f t="shared" si="0"/>
        <v>170441.13</v>
      </c>
    </row>
    <row r="14" spans="1:21" s="1" customFormat="1" ht="51" x14ac:dyDescent="0.25">
      <c r="A14" s="19" t="s">
        <v>95</v>
      </c>
      <c r="B14" s="16" t="s">
        <v>96</v>
      </c>
      <c r="C14" s="9">
        <v>55177.444000000003</v>
      </c>
      <c r="D14" s="9">
        <v>100160.88</v>
      </c>
      <c r="E14" s="9">
        <v>42539.8</v>
      </c>
      <c r="F14" s="9">
        <f t="shared" si="1"/>
        <v>197878.12400000001</v>
      </c>
      <c r="G14" s="9">
        <v>45318.618477590055</v>
      </c>
      <c r="H14" s="9">
        <v>100102.78915572027</v>
      </c>
      <c r="I14" s="9">
        <v>49485.3</v>
      </c>
      <c r="J14" s="9">
        <f t="shared" si="0"/>
        <v>194906.70763331035</v>
      </c>
    </row>
    <row r="15" spans="1:21" s="1" customFormat="1" ht="25.5" x14ac:dyDescent="0.25">
      <c r="A15" s="19" t="s">
        <v>97</v>
      </c>
      <c r="B15" s="16" t="s">
        <v>98</v>
      </c>
      <c r="C15" s="9">
        <v>26260.980000000003</v>
      </c>
      <c r="D15" s="9">
        <v>118192.67</v>
      </c>
      <c r="E15" s="9">
        <v>55278.329999999994</v>
      </c>
      <c r="F15" s="9">
        <f t="shared" si="1"/>
        <v>199731.97999999998</v>
      </c>
      <c r="G15" s="9">
        <v>25558.65</v>
      </c>
      <c r="H15" s="9">
        <v>117969.34</v>
      </c>
      <c r="I15" s="9">
        <v>54787.09</v>
      </c>
      <c r="J15" s="9">
        <f t="shared" si="0"/>
        <v>198315.08</v>
      </c>
    </row>
    <row r="16" spans="1:21" s="1" customFormat="1" ht="25.5" x14ac:dyDescent="0.25">
      <c r="A16" s="19" t="s">
        <v>99</v>
      </c>
      <c r="B16" s="16" t="s">
        <v>100</v>
      </c>
      <c r="C16" s="9">
        <v>48820.19</v>
      </c>
      <c r="D16" s="9">
        <v>89470.66</v>
      </c>
      <c r="E16" s="9">
        <v>44387.96</v>
      </c>
      <c r="F16" s="9">
        <f t="shared" si="1"/>
        <v>182678.81</v>
      </c>
      <c r="G16" s="9">
        <v>44015.23</v>
      </c>
      <c r="H16" s="9">
        <v>84599.029999999984</v>
      </c>
      <c r="I16" s="9">
        <v>38938.509999999995</v>
      </c>
      <c r="J16" s="9">
        <f t="shared" si="0"/>
        <v>167552.76999999996</v>
      </c>
    </row>
    <row r="17" spans="1:10" s="1" customFormat="1" ht="39" thickBot="1" x14ac:dyDescent="0.3">
      <c r="A17" s="42" t="s">
        <v>101</v>
      </c>
      <c r="B17" s="43" t="s">
        <v>102</v>
      </c>
      <c r="C17" s="44">
        <v>32631.49</v>
      </c>
      <c r="D17" s="44">
        <v>64735.22</v>
      </c>
      <c r="E17" s="44">
        <v>33376.449999999997</v>
      </c>
      <c r="F17" s="44">
        <f t="shared" si="1"/>
        <v>130743.16</v>
      </c>
      <c r="G17" s="44">
        <v>30495.040000000001</v>
      </c>
      <c r="H17" s="44">
        <v>60444.89</v>
      </c>
      <c r="I17" s="44">
        <v>31026.080000000002</v>
      </c>
      <c r="J17" s="44">
        <f t="shared" si="0"/>
        <v>121966.01</v>
      </c>
    </row>
    <row r="18" spans="1:10" s="14" customFormat="1" ht="16.5" thickTop="1" thickBot="1" x14ac:dyDescent="0.3">
      <c r="A18" s="53"/>
      <c r="B18" s="54"/>
      <c r="C18" s="13">
        <f t="shared" ref="C18:J18" si="2">SUM(C6:C17)</f>
        <v>431095.09400000004</v>
      </c>
      <c r="D18" s="13">
        <f t="shared" si="2"/>
        <v>1116557.53</v>
      </c>
      <c r="E18" s="13">
        <f t="shared" si="2"/>
        <v>618426.81999999983</v>
      </c>
      <c r="F18" s="13">
        <f t="shared" si="2"/>
        <v>2166079.4440000001</v>
      </c>
      <c r="G18" s="13">
        <f t="shared" si="2"/>
        <v>375572.19621952553</v>
      </c>
      <c r="H18" s="13">
        <f t="shared" si="2"/>
        <v>1090186.4504460427</v>
      </c>
      <c r="I18" s="13">
        <f t="shared" si="2"/>
        <v>597578.43096774188</v>
      </c>
      <c r="J18" s="13">
        <f t="shared" si="2"/>
        <v>2063337.0776333103</v>
      </c>
    </row>
    <row r="19" spans="1:10" ht="15.75" thickTop="1" x14ac:dyDescent="0.25">
      <c r="A19" s="21" t="s">
        <v>104</v>
      </c>
      <c r="B19" s="5"/>
      <c r="C19" s="5"/>
      <c r="D19" s="5"/>
      <c r="E19" s="5"/>
      <c r="F19" s="5"/>
      <c r="G19" s="5"/>
      <c r="H19" s="5"/>
      <c r="I19" s="5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</row>
  </sheetData>
  <mergeCells count="5">
    <mergeCell ref="A4:A5"/>
    <mergeCell ref="B4:B5"/>
    <mergeCell ref="C4:F4"/>
    <mergeCell ref="G4:J4"/>
    <mergeCell ref="A18:B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1</vt:lpstr>
      <vt:lpstr>2</vt:lpstr>
      <vt:lpstr>'1'!Área_de_impresión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2025-02-27T11:17:59Z</dcterms:modified>
</cp:coreProperties>
</file>