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985" yWindow="-15" windowWidth="12030" windowHeight="9240" activeTab="1"/>
  </bookViews>
  <sheets>
    <sheet name="Indice" sheetId="8" r:id="rId1"/>
    <sheet name="1" sheetId="10" r:id="rId2"/>
    <sheet name="2" sheetId="9" r:id="rId3"/>
    <sheet name="3" sheetId="4" r:id="rId4"/>
    <sheet name="4" sheetId="3" r:id="rId5"/>
    <sheet name="5" sheetId="2" r:id="rId6"/>
    <sheet name="6" sheetId="1" r:id="rId7"/>
    <sheet name="7" sheetId="11" r:id="rId8"/>
    <sheet name="8" sheetId="12" r:id="rId9"/>
    <sheet name="9" sheetId="13" r:id="rId10"/>
    <sheet name="10" sheetId="15" r:id="rId11"/>
    <sheet name="11" sheetId="16" r:id="rId12"/>
    <sheet name="12" sheetId="17" r:id="rId13"/>
    <sheet name="13" sheetId="18" r:id="rId14"/>
  </sheets>
  <definedNames>
    <definedName name="_xlnm.Print_Area" localSheetId="1">'1'!$A$1:$J$80</definedName>
    <definedName name="_xlnm.Print_Area" localSheetId="10">'10'!$A$2:$E$179</definedName>
    <definedName name="_xlnm.Print_Area" localSheetId="11">'11'!$A$2:$E$179</definedName>
    <definedName name="_xlnm.Print_Area" localSheetId="12">'12'!$A$2:$E$180</definedName>
    <definedName name="_xlnm.Print_Area" localSheetId="6">'6'!$A$52:$A$174</definedName>
    <definedName name="_xlnm.Print_Area" localSheetId="9">'9'!$A$2:$E$174</definedName>
    <definedName name="Consulta_desde_Visual_FoxPro_Tables_2" localSheetId="1">'1'!$B$5:$C$79</definedName>
  </definedNames>
  <calcPr calcId="152511"/>
</workbook>
</file>

<file path=xl/calcChain.xml><?xml version="1.0" encoding="utf-8"?>
<calcChain xmlns="http://schemas.openxmlformats.org/spreadsheetml/2006/main">
  <c r="M53" i="10" l="1"/>
  <c r="M52" i="10"/>
  <c r="K5" i="10"/>
  <c r="E138" i="17"/>
  <c r="M39" i="10"/>
  <c r="N5" i="10"/>
  <c r="N6" i="10"/>
  <c r="N11" i="10"/>
  <c r="N13" i="10"/>
  <c r="N14" i="10"/>
  <c r="N17" i="10"/>
  <c r="N18" i="10"/>
  <c r="N19" i="10"/>
  <c r="N22" i="10"/>
  <c r="N25" i="10"/>
  <c r="N26" i="10"/>
  <c r="N29" i="10"/>
  <c r="N30" i="10"/>
  <c r="N33" i="10"/>
  <c r="N37" i="10"/>
  <c r="N51" i="10"/>
  <c r="N72" i="10"/>
  <c r="D179" i="18"/>
  <c r="C179" i="18"/>
  <c r="B179" i="18"/>
  <c r="E178" i="18"/>
  <c r="E177" i="18"/>
  <c r="E176" i="18"/>
  <c r="E175" i="18"/>
  <c r="E174" i="18"/>
  <c r="E173" i="18"/>
  <c r="D172" i="18"/>
  <c r="C172" i="18"/>
  <c r="B172" i="18"/>
  <c r="E171" i="18"/>
  <c r="E170" i="18"/>
  <c r="E169" i="18"/>
  <c r="E168" i="18"/>
  <c r="E167" i="18"/>
  <c r="E166" i="18"/>
  <c r="E165" i="18"/>
  <c r="E164" i="18"/>
  <c r="D163" i="18"/>
  <c r="C163" i="18"/>
  <c r="B163" i="18"/>
  <c r="E162" i="18"/>
  <c r="E161" i="18"/>
  <c r="E160" i="18"/>
  <c r="E159" i="18"/>
  <c r="E158" i="18"/>
  <c r="D157" i="18"/>
  <c r="C157" i="18"/>
  <c r="B157" i="18"/>
  <c r="E156" i="18"/>
  <c r="E157" i="18"/>
  <c r="D155" i="18"/>
  <c r="C155" i="18"/>
  <c r="B155" i="18"/>
  <c r="E154" i="18"/>
  <c r="E155" i="18"/>
  <c r="D153" i="18"/>
  <c r="C153" i="18"/>
  <c r="B153" i="18"/>
  <c r="E152" i="18"/>
  <c r="E153" i="18"/>
  <c r="D151" i="18"/>
  <c r="C151" i="18"/>
  <c r="B151" i="18"/>
  <c r="E150" i="18"/>
  <c r="E149" i="18"/>
  <c r="E151" i="18"/>
  <c r="E148" i="18"/>
  <c r="D148" i="18"/>
  <c r="C148" i="18"/>
  <c r="B148" i="18"/>
  <c r="E147" i="18"/>
  <c r="E146" i="18"/>
  <c r="E145" i="18"/>
  <c r="D144" i="18"/>
  <c r="C144" i="18"/>
  <c r="B144" i="18"/>
  <c r="E139" i="18"/>
  <c r="E144" i="18"/>
  <c r="D138" i="18"/>
  <c r="C138" i="18"/>
  <c r="B138" i="18"/>
  <c r="E137" i="18"/>
  <c r="E136" i="18"/>
  <c r="E135" i="18"/>
  <c r="E134" i="18"/>
  <c r="E133" i="18"/>
  <c r="E132" i="18"/>
  <c r="E131" i="18"/>
  <c r="E130" i="18"/>
  <c r="E129" i="18"/>
  <c r="E128" i="18"/>
  <c r="E127" i="18"/>
  <c r="E126" i="18"/>
  <c r="E125" i="18"/>
  <c r="E124" i="18"/>
  <c r="E123" i="18"/>
  <c r="E122" i="18"/>
  <c r="E121" i="18"/>
  <c r="E120" i="18"/>
  <c r="E119" i="18"/>
  <c r="E118" i="18"/>
  <c r="E117" i="18"/>
  <c r="E116" i="18"/>
  <c r="E115" i="18"/>
  <c r="E114" i="18"/>
  <c r="E113" i="18"/>
  <c r="E112" i="18"/>
  <c r="E111" i="18"/>
  <c r="E110" i="18"/>
  <c r="E109" i="18"/>
  <c r="E108" i="18"/>
  <c r="D107" i="18"/>
  <c r="C107" i="18"/>
  <c r="B107" i="18"/>
  <c r="E106" i="18"/>
  <c r="E105" i="18"/>
  <c r="E104" i="18"/>
  <c r="E103" i="18"/>
  <c r="E102" i="18"/>
  <c r="E101" i="18"/>
  <c r="D100" i="18"/>
  <c r="C100" i="18"/>
  <c r="B100" i="18"/>
  <c r="E99" i="18"/>
  <c r="E100" i="18"/>
  <c r="D98" i="18"/>
  <c r="C98" i="18"/>
  <c r="B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C63" i="18"/>
  <c r="B63" i="18"/>
  <c r="E62" i="18"/>
  <c r="E61" i="18"/>
  <c r="E60" i="18"/>
  <c r="E59" i="18"/>
  <c r="E58" i="18"/>
  <c r="E57" i="18"/>
  <c r="E56" i="18"/>
  <c r="E55" i="18"/>
  <c r="E54" i="18"/>
  <c r="E53" i="18"/>
  <c r="D53" i="18"/>
  <c r="C53" i="18"/>
  <c r="B53" i="18"/>
  <c r="D34" i="18"/>
  <c r="C34" i="18"/>
  <c r="B34" i="18"/>
  <c r="E30" i="18"/>
  <c r="E34" i="18"/>
  <c r="D29" i="18"/>
  <c r="C29" i="18"/>
  <c r="B29" i="18"/>
  <c r="E28" i="18"/>
  <c r="E27" i="18"/>
  <c r="E26" i="18"/>
  <c r="E25" i="18"/>
  <c r="E24" i="18"/>
  <c r="E23" i="18"/>
  <c r="E22" i="18"/>
  <c r="E21" i="18"/>
  <c r="E20" i="18"/>
  <c r="E19" i="18"/>
  <c r="D18" i="18"/>
  <c r="C18" i="18"/>
  <c r="B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M54" i="10"/>
  <c r="L72" i="10"/>
  <c r="L68" i="10"/>
  <c r="L67" i="10"/>
  <c r="L66" i="10"/>
  <c r="L60" i="10"/>
  <c r="L54" i="10"/>
  <c r="L50" i="10"/>
  <c r="L48" i="10"/>
  <c r="L44" i="10"/>
  <c r="L43" i="10"/>
  <c r="L42" i="10"/>
  <c r="L38" i="10"/>
  <c r="L35" i="10"/>
  <c r="L32" i="10"/>
  <c r="L29" i="10"/>
  <c r="L30" i="10"/>
  <c r="L24" i="10"/>
  <c r="L17" i="10"/>
  <c r="L18" i="10"/>
  <c r="L11" i="10"/>
  <c r="L6" i="10"/>
  <c r="L5" i="10"/>
  <c r="K74" i="10"/>
  <c r="K75" i="10"/>
  <c r="K76" i="10"/>
  <c r="K69" i="10"/>
  <c r="K65" i="10"/>
  <c r="K63" i="10"/>
  <c r="K59" i="10"/>
  <c r="K58" i="10"/>
  <c r="K56" i="10"/>
  <c r="K54" i="10"/>
  <c r="K52" i="10"/>
  <c r="K49" i="10"/>
  <c r="K45" i="10"/>
  <c r="I39" i="10"/>
  <c r="K35" i="10"/>
  <c r="K34" i="10"/>
  <c r="K33" i="10"/>
  <c r="K28" i="10"/>
  <c r="K27" i="10"/>
  <c r="K22" i="10"/>
  <c r="K21" i="10"/>
  <c r="K16" i="10"/>
  <c r="K15" i="10"/>
  <c r="K11" i="10"/>
  <c r="K10" i="10"/>
  <c r="E135" i="17"/>
  <c r="E136" i="17"/>
  <c r="B138" i="17"/>
  <c r="D179" i="17"/>
  <c r="C179" i="17"/>
  <c r="B179" i="17"/>
  <c r="E178" i="17"/>
  <c r="M77" i="10"/>
  <c r="E177" i="17"/>
  <c r="M76" i="10"/>
  <c r="E176" i="17"/>
  <c r="E175" i="17"/>
  <c r="M74" i="10"/>
  <c r="E174" i="17"/>
  <c r="M73" i="10"/>
  <c r="E173" i="17"/>
  <c r="E179" i="17"/>
  <c r="M78" i="10"/>
  <c r="D172" i="17"/>
  <c r="C172" i="17"/>
  <c r="B172" i="17"/>
  <c r="E171" i="17"/>
  <c r="M70" i="10"/>
  <c r="E170" i="17"/>
  <c r="M69" i="10"/>
  <c r="E169" i="17"/>
  <c r="M68" i="10"/>
  <c r="E168" i="17"/>
  <c r="M67" i="10"/>
  <c r="E167" i="17"/>
  <c r="M66" i="10"/>
  <c r="E166" i="17"/>
  <c r="E172" i="17"/>
  <c r="M71" i="10"/>
  <c r="E165" i="17"/>
  <c r="E164" i="17"/>
  <c r="M65" i="10"/>
  <c r="D163" i="17"/>
  <c r="C163" i="17"/>
  <c r="B163" i="17"/>
  <c r="E162" i="17"/>
  <c r="M63" i="10"/>
  <c r="E161" i="17"/>
  <c r="M62" i="10"/>
  <c r="E160" i="17"/>
  <c r="M61" i="10"/>
  <c r="E159" i="17"/>
  <c r="M60" i="10"/>
  <c r="E158" i="17"/>
  <c r="M59" i="10"/>
  <c r="D157" i="17"/>
  <c r="C157" i="17"/>
  <c r="B157" i="17"/>
  <c r="E156" i="17"/>
  <c r="E157" i="17"/>
  <c r="M58" i="10"/>
  <c r="D155" i="17"/>
  <c r="C155" i="17"/>
  <c r="B155" i="17"/>
  <c r="E154" i="17"/>
  <c r="M57" i="10"/>
  <c r="D153" i="17"/>
  <c r="C153" i="17"/>
  <c r="B153" i="17"/>
  <c r="E152" i="17"/>
  <c r="M56" i="10"/>
  <c r="E153" i="17"/>
  <c r="D151" i="17"/>
  <c r="C151" i="17"/>
  <c r="B151" i="17"/>
  <c r="E150" i="17"/>
  <c r="E151" i="17"/>
  <c r="E149" i="17"/>
  <c r="D148" i="17"/>
  <c r="C148" i="17"/>
  <c r="B148" i="17"/>
  <c r="E147" i="17"/>
  <c r="E146" i="17"/>
  <c r="E145" i="17"/>
  <c r="E148" i="17"/>
  <c r="D144" i="17"/>
  <c r="C144" i="17"/>
  <c r="B144" i="17"/>
  <c r="E139" i="17"/>
  <c r="E144" i="17"/>
  <c r="M55" i="10"/>
  <c r="D138" i="17"/>
  <c r="C138" i="17"/>
  <c r="E137" i="17"/>
  <c r="E134" i="17"/>
  <c r="M51" i="10"/>
  <c r="E133" i="17"/>
  <c r="E132" i="17"/>
  <c r="M50" i="10"/>
  <c r="E131" i="17"/>
  <c r="M49" i="10"/>
  <c r="E130" i="17"/>
  <c r="M48" i="10"/>
  <c r="E129" i="17"/>
  <c r="E128" i="17"/>
  <c r="E127" i="17"/>
  <c r="E126" i="17"/>
  <c r="E125" i="17"/>
  <c r="E124" i="17"/>
  <c r="E123" i="17"/>
  <c r="E122" i="17"/>
  <c r="E121" i="17"/>
  <c r="M47" i="10"/>
  <c r="E120" i="17"/>
  <c r="E119" i="17"/>
  <c r="E118" i="17"/>
  <c r="E117" i="17"/>
  <c r="E116" i="17"/>
  <c r="E115" i="17"/>
  <c r="M46" i="10"/>
  <c r="E114" i="17"/>
  <c r="M45" i="10"/>
  <c r="E113" i="17"/>
  <c r="M44" i="10"/>
  <c r="E112" i="17"/>
  <c r="E111" i="17"/>
  <c r="M43" i="10"/>
  <c r="E110" i="17"/>
  <c r="E109" i="17"/>
  <c r="M42" i="10"/>
  <c r="E108" i="17"/>
  <c r="M41" i="10"/>
  <c r="D107" i="17"/>
  <c r="C107" i="17"/>
  <c r="B107" i="17"/>
  <c r="E106" i="17"/>
  <c r="E105" i="17"/>
  <c r="E104" i="17"/>
  <c r="E103" i="17"/>
  <c r="E102" i="17"/>
  <c r="E101" i="17"/>
  <c r="M40" i="10"/>
  <c r="D100" i="17"/>
  <c r="C100" i="17"/>
  <c r="B100" i="17"/>
  <c r="E99" i="17"/>
  <c r="E100" i="17"/>
  <c r="D98" i="17"/>
  <c r="C98" i="17"/>
  <c r="B98" i="17"/>
  <c r="E97" i="17"/>
  <c r="M38" i="10"/>
  <c r="E96" i="17"/>
  <c r="M37" i="10"/>
  <c r="E95" i="17"/>
  <c r="E94" i="17"/>
  <c r="E93" i="17"/>
  <c r="E92" i="17"/>
  <c r="M35" i="10"/>
  <c r="E91" i="17"/>
  <c r="M34" i="10"/>
  <c r="E90" i="17"/>
  <c r="E89" i="17"/>
  <c r="M33" i="10"/>
  <c r="E88" i="17"/>
  <c r="E87" i="17"/>
  <c r="M32" i="10"/>
  <c r="E86" i="17"/>
  <c r="E85" i="17"/>
  <c r="M31" i="10"/>
  <c r="E84" i="17"/>
  <c r="E83" i="17"/>
  <c r="M30" i="10"/>
  <c r="E82" i="17"/>
  <c r="E81" i="17"/>
  <c r="M29" i="10"/>
  <c r="E80" i="17"/>
  <c r="M28" i="10"/>
  <c r="E79" i="17"/>
  <c r="M27" i="10"/>
  <c r="E78" i="17"/>
  <c r="M26" i="10"/>
  <c r="E77" i="17"/>
  <c r="M25" i="10"/>
  <c r="E76" i="17"/>
  <c r="E75" i="17"/>
  <c r="E74" i="17"/>
  <c r="M24" i="10"/>
  <c r="E73" i="17"/>
  <c r="E72" i="17"/>
  <c r="E71" i="17"/>
  <c r="E70" i="17"/>
  <c r="M23" i="10"/>
  <c r="E69" i="17"/>
  <c r="E68" i="17"/>
  <c r="E98" i="17"/>
  <c r="E67" i="17"/>
  <c r="E66" i="17"/>
  <c r="E65" i="17"/>
  <c r="E64" i="17"/>
  <c r="M21" i="10"/>
  <c r="C63" i="17"/>
  <c r="B63" i="17"/>
  <c r="E62" i="17"/>
  <c r="E61" i="17"/>
  <c r="M19" i="10"/>
  <c r="E60" i="17"/>
  <c r="M18" i="10"/>
  <c r="E59" i="17"/>
  <c r="M17" i="10"/>
  <c r="E58" i="17"/>
  <c r="M16" i="10"/>
  <c r="E57" i="17"/>
  <c r="M15" i="10"/>
  <c r="E56" i="17"/>
  <c r="M14" i="10"/>
  <c r="E55" i="17"/>
  <c r="M13" i="10"/>
  <c r="E54" i="17"/>
  <c r="M12" i="10"/>
  <c r="E53" i="17"/>
  <c r="M11" i="10"/>
  <c r="D53" i="17"/>
  <c r="C53" i="17"/>
  <c r="B53" i="17"/>
  <c r="D34" i="17"/>
  <c r="C34" i="17"/>
  <c r="B34" i="17"/>
  <c r="E30" i="17"/>
  <c r="M10" i="10"/>
  <c r="E34" i="17"/>
  <c r="D29" i="17"/>
  <c r="C29" i="17"/>
  <c r="B29" i="17"/>
  <c r="E28" i="17"/>
  <c r="E27" i="17"/>
  <c r="E26" i="17"/>
  <c r="E25" i="17"/>
  <c r="E24" i="17"/>
  <c r="E23" i="17"/>
  <c r="E22" i="17"/>
  <c r="E21" i="17"/>
  <c r="E20" i="17"/>
  <c r="E19" i="17"/>
  <c r="M9" i="10"/>
  <c r="D18" i="17"/>
  <c r="D180" i="17"/>
  <c r="C18" i="17"/>
  <c r="C180" i="17"/>
  <c r="B18" i="17"/>
  <c r="B180" i="17"/>
  <c r="E17" i="17"/>
  <c r="E16" i="17"/>
  <c r="E15" i="17"/>
  <c r="E14" i="17"/>
  <c r="M7" i="10"/>
  <c r="E13" i="17"/>
  <c r="E12" i="17"/>
  <c r="E11" i="17"/>
  <c r="E10" i="17"/>
  <c r="M6" i="10"/>
  <c r="E9" i="17"/>
  <c r="E8" i="17"/>
  <c r="E18" i="17"/>
  <c r="E7" i="17"/>
  <c r="E6" i="17"/>
  <c r="E5" i="17"/>
  <c r="D178" i="16"/>
  <c r="C178" i="16"/>
  <c r="B178" i="16"/>
  <c r="E177" i="16"/>
  <c r="L77" i="10"/>
  <c r="E176" i="16"/>
  <c r="L76" i="10"/>
  <c r="E175" i="16"/>
  <c r="L75" i="10"/>
  <c r="E174" i="16"/>
  <c r="L74" i="10"/>
  <c r="E173" i="16"/>
  <c r="L73" i="10"/>
  <c r="E172" i="16"/>
  <c r="D171" i="16"/>
  <c r="C171" i="16"/>
  <c r="B171" i="16"/>
  <c r="E170" i="16"/>
  <c r="L70" i="10"/>
  <c r="E169" i="16"/>
  <c r="L69" i="10"/>
  <c r="E168" i="16"/>
  <c r="E167" i="16"/>
  <c r="E166" i="16"/>
  <c r="E165" i="16"/>
  <c r="E164" i="16"/>
  <c r="E163" i="16"/>
  <c r="L65" i="10"/>
  <c r="D162" i="16"/>
  <c r="C162" i="16"/>
  <c r="B162" i="16"/>
  <c r="E161" i="16"/>
  <c r="L63" i="10"/>
  <c r="E160" i="16"/>
  <c r="L62" i="10"/>
  <c r="E159" i="16"/>
  <c r="E162" i="16"/>
  <c r="L64" i="10"/>
  <c r="E158" i="16"/>
  <c r="E157" i="16"/>
  <c r="L59" i="10"/>
  <c r="D156" i="16"/>
  <c r="C156" i="16"/>
  <c r="B156" i="16"/>
  <c r="E155" i="16"/>
  <c r="E156" i="16"/>
  <c r="L58" i="10"/>
  <c r="D154" i="16"/>
  <c r="C154" i="16"/>
  <c r="B154" i="16"/>
  <c r="E153" i="16"/>
  <c r="L57" i="10"/>
  <c r="D152" i="16"/>
  <c r="C152" i="16"/>
  <c r="B152" i="16"/>
  <c r="E151" i="16"/>
  <c r="L56" i="10"/>
  <c r="E152" i="16"/>
  <c r="D150" i="16"/>
  <c r="C150" i="16"/>
  <c r="B150" i="16"/>
  <c r="E149" i="16"/>
  <c r="E148" i="16"/>
  <c r="E150" i="16"/>
  <c r="D147" i="16"/>
  <c r="C147" i="16"/>
  <c r="B147" i="16"/>
  <c r="E146" i="16"/>
  <c r="E145" i="16"/>
  <c r="E144" i="16"/>
  <c r="E147" i="16"/>
  <c r="D143" i="16"/>
  <c r="C143" i="16"/>
  <c r="B143" i="16"/>
  <c r="E138" i="16"/>
  <c r="E143" i="16"/>
  <c r="L55" i="10"/>
  <c r="D137" i="16"/>
  <c r="C137" i="16"/>
  <c r="B137" i="16"/>
  <c r="E136" i="16"/>
  <c r="L52" i="10"/>
  <c r="E135" i="16"/>
  <c r="L51" i="10"/>
  <c r="E134" i="16"/>
  <c r="E133" i="16"/>
  <c r="E132" i="16"/>
  <c r="L49" i="10"/>
  <c r="E131" i="16"/>
  <c r="E130" i="16"/>
  <c r="E129" i="16"/>
  <c r="E128" i="16"/>
  <c r="E127" i="16"/>
  <c r="E126" i="16"/>
  <c r="E125" i="16"/>
  <c r="E124" i="16"/>
  <c r="E123" i="16"/>
  <c r="E122" i="16"/>
  <c r="L47" i="10"/>
  <c r="E121" i="16"/>
  <c r="E120" i="16"/>
  <c r="E119" i="16"/>
  <c r="E118" i="16"/>
  <c r="E117" i="16"/>
  <c r="E116" i="16"/>
  <c r="L46" i="10"/>
  <c r="E115" i="16"/>
  <c r="L45" i="10"/>
  <c r="E114" i="16"/>
  <c r="E113" i="16"/>
  <c r="E112" i="16"/>
  <c r="E111" i="16"/>
  <c r="E110" i="16"/>
  <c r="E137" i="16"/>
  <c r="L53" i="10"/>
  <c r="E109" i="16"/>
  <c r="L41" i="10"/>
  <c r="D108" i="16"/>
  <c r="C108" i="16"/>
  <c r="B108" i="16"/>
  <c r="E107" i="16"/>
  <c r="E106" i="16"/>
  <c r="E108" i="16"/>
  <c r="E105" i="16"/>
  <c r="E104" i="16"/>
  <c r="E103" i="16"/>
  <c r="E102" i="16"/>
  <c r="D101" i="16"/>
  <c r="C101" i="16"/>
  <c r="B101" i="16"/>
  <c r="E100" i="16"/>
  <c r="E99" i="16"/>
  <c r="E101" i="16"/>
  <c r="L40" i="10"/>
  <c r="D98" i="16"/>
  <c r="C98" i="16"/>
  <c r="B98" i="16"/>
  <c r="E97" i="16"/>
  <c r="E96" i="16"/>
  <c r="L37" i="10"/>
  <c r="E95" i="16"/>
  <c r="E94" i="16"/>
  <c r="E93" i="16"/>
  <c r="E92" i="16"/>
  <c r="E91" i="16"/>
  <c r="E90" i="16"/>
  <c r="E89" i="16"/>
  <c r="L33" i="10"/>
  <c r="E88" i="16"/>
  <c r="E87" i="16"/>
  <c r="E86" i="16"/>
  <c r="L34" i="10"/>
  <c r="E85" i="16"/>
  <c r="L31" i="10"/>
  <c r="E84" i="16"/>
  <c r="E83" i="16"/>
  <c r="E82" i="16"/>
  <c r="E81" i="16"/>
  <c r="E80" i="16"/>
  <c r="L28" i="10"/>
  <c r="E79" i="16"/>
  <c r="L27" i="10"/>
  <c r="E78" i="16"/>
  <c r="L26" i="10"/>
  <c r="E77" i="16"/>
  <c r="L25" i="10"/>
  <c r="E76" i="16"/>
  <c r="E75" i="16"/>
  <c r="E74" i="16"/>
  <c r="E73" i="16"/>
  <c r="E72" i="16"/>
  <c r="E71" i="16"/>
  <c r="E70" i="16"/>
  <c r="L23" i="10"/>
  <c r="E69" i="16"/>
  <c r="E68" i="16"/>
  <c r="L22" i="10"/>
  <c r="E67" i="16"/>
  <c r="E66" i="16"/>
  <c r="E65" i="16"/>
  <c r="E64" i="16"/>
  <c r="E98" i="16"/>
  <c r="L39" i="10"/>
  <c r="C63" i="16"/>
  <c r="B63" i="16"/>
  <c r="E62" i="16"/>
  <c r="E61" i="16"/>
  <c r="L19" i="10"/>
  <c r="E60" i="16"/>
  <c r="E59" i="16"/>
  <c r="E58" i="16"/>
  <c r="L16" i="10"/>
  <c r="E57" i="16"/>
  <c r="L15" i="10"/>
  <c r="E56" i="16"/>
  <c r="L14" i="10"/>
  <c r="E55" i="16"/>
  <c r="L13" i="10"/>
  <c r="E54" i="16"/>
  <c r="E63" i="16"/>
  <c r="L20" i="10"/>
  <c r="E53" i="16"/>
  <c r="D53" i="16"/>
  <c r="C53" i="16"/>
  <c r="B53" i="16"/>
  <c r="D34" i="16"/>
  <c r="C34" i="16"/>
  <c r="B34" i="16"/>
  <c r="E30" i="16"/>
  <c r="E34" i="16"/>
  <c r="D29" i="16"/>
  <c r="C29" i="16"/>
  <c r="C179" i="16"/>
  <c r="B29" i="16"/>
  <c r="B179" i="16"/>
  <c r="E28" i="16"/>
  <c r="E27" i="16"/>
  <c r="E26" i="16"/>
  <c r="E25" i="16"/>
  <c r="E24" i="16"/>
  <c r="E23" i="16"/>
  <c r="E22" i="16"/>
  <c r="E21" i="16"/>
  <c r="E20" i="16"/>
  <c r="E19" i="16"/>
  <c r="L9" i="10"/>
  <c r="D18" i="16"/>
  <c r="D179" i="16"/>
  <c r="C18" i="16"/>
  <c r="B18" i="16"/>
  <c r="E17" i="16"/>
  <c r="E16" i="16"/>
  <c r="E15" i="16"/>
  <c r="E14" i="16"/>
  <c r="L7" i="10"/>
  <c r="E13" i="16"/>
  <c r="E12" i="16"/>
  <c r="E11" i="16"/>
  <c r="E10" i="16"/>
  <c r="E9" i="16"/>
  <c r="E8" i="16"/>
  <c r="E18" i="16"/>
  <c r="E7" i="16"/>
  <c r="E6" i="16"/>
  <c r="E5" i="16"/>
  <c r="C178" i="15"/>
  <c r="D178" i="15"/>
  <c r="B178" i="15"/>
  <c r="E173" i="15"/>
  <c r="E178" i="15"/>
  <c r="K78" i="10"/>
  <c r="E174" i="15"/>
  <c r="E175" i="15"/>
  <c r="E176" i="15"/>
  <c r="E177" i="15"/>
  <c r="K77" i="10"/>
  <c r="E172" i="15"/>
  <c r="K72" i="10"/>
  <c r="D171" i="15"/>
  <c r="E164" i="15"/>
  <c r="E171" i="15"/>
  <c r="K71" i="10"/>
  <c r="E165" i="15"/>
  <c r="E166" i="15"/>
  <c r="K66" i="10"/>
  <c r="E167" i="15"/>
  <c r="K67" i="10"/>
  <c r="E168" i="15"/>
  <c r="K68" i="10"/>
  <c r="E169" i="15"/>
  <c r="E170" i="15"/>
  <c r="K70" i="10"/>
  <c r="E163" i="15"/>
  <c r="C171" i="15"/>
  <c r="B171" i="15"/>
  <c r="C162" i="15"/>
  <c r="D162" i="15"/>
  <c r="B162" i="15"/>
  <c r="E158" i="15"/>
  <c r="K60" i="10"/>
  <c r="E159" i="15"/>
  <c r="K61" i="10"/>
  <c r="E160" i="15"/>
  <c r="K62" i="10"/>
  <c r="E161" i="15"/>
  <c r="E157" i="15"/>
  <c r="E162" i="15"/>
  <c r="K64" i="10"/>
  <c r="C156" i="15"/>
  <c r="D156" i="15"/>
  <c r="E156" i="15"/>
  <c r="B156" i="15"/>
  <c r="E155" i="15"/>
  <c r="C154" i="15"/>
  <c r="D154" i="15"/>
  <c r="B154" i="15"/>
  <c r="E153" i="15"/>
  <c r="E154" i="15"/>
  <c r="C152" i="15"/>
  <c r="D152" i="15"/>
  <c r="B152" i="15"/>
  <c r="E151" i="15"/>
  <c r="E152" i="15"/>
  <c r="B150" i="15"/>
  <c r="C150" i="15"/>
  <c r="D150" i="15"/>
  <c r="E149" i="15"/>
  <c r="E148" i="15"/>
  <c r="E150" i="15"/>
  <c r="E147" i="15"/>
  <c r="C147" i="15"/>
  <c r="D147" i="15"/>
  <c r="B147" i="15"/>
  <c r="E145" i="15"/>
  <c r="E146" i="15"/>
  <c r="E144" i="15"/>
  <c r="D143" i="15"/>
  <c r="C143" i="15"/>
  <c r="B143" i="15"/>
  <c r="E138" i="15"/>
  <c r="E143" i="15"/>
  <c r="K55" i="10"/>
  <c r="E108" i="15"/>
  <c r="C137" i="15"/>
  <c r="D137" i="15"/>
  <c r="B137" i="15"/>
  <c r="E110" i="15"/>
  <c r="K42" i="10"/>
  <c r="E111" i="15"/>
  <c r="E112" i="15"/>
  <c r="K43" i="10"/>
  <c r="E113" i="15"/>
  <c r="E114" i="15"/>
  <c r="K44" i="10"/>
  <c r="E115" i="15"/>
  <c r="E116" i="15"/>
  <c r="K46" i="10"/>
  <c r="E117" i="15"/>
  <c r="E118" i="15"/>
  <c r="E119" i="15"/>
  <c r="E120" i="15"/>
  <c r="E121" i="15"/>
  <c r="E122" i="15"/>
  <c r="K47" i="10"/>
  <c r="E123" i="15"/>
  <c r="E124" i="15"/>
  <c r="E125" i="15"/>
  <c r="E126" i="15"/>
  <c r="E127" i="15"/>
  <c r="E128" i="15"/>
  <c r="E129" i="15"/>
  <c r="E130" i="15"/>
  <c r="E131" i="15"/>
  <c r="K48" i="10"/>
  <c r="E132" i="15"/>
  <c r="E133" i="15"/>
  <c r="K50" i="10"/>
  <c r="E134" i="15"/>
  <c r="E135" i="15"/>
  <c r="K51" i="10"/>
  <c r="E136" i="15"/>
  <c r="E109" i="15"/>
  <c r="E137" i="15"/>
  <c r="K53" i="10"/>
  <c r="D108" i="15"/>
  <c r="C108" i="15"/>
  <c r="B108" i="15"/>
  <c r="E103" i="15"/>
  <c r="E104" i="15"/>
  <c r="E105" i="15"/>
  <c r="E106" i="15"/>
  <c r="E107" i="15"/>
  <c r="E102" i="15"/>
  <c r="C101" i="15"/>
  <c r="D101" i="15"/>
  <c r="B101" i="15"/>
  <c r="E100" i="15"/>
  <c r="E99" i="15"/>
  <c r="E101" i="15"/>
  <c r="K40" i="10"/>
  <c r="E96" i="15"/>
  <c r="K37" i="10"/>
  <c r="E95" i="15"/>
  <c r="C98" i="15"/>
  <c r="D98" i="15"/>
  <c r="B98" i="15"/>
  <c r="E65" i="15"/>
  <c r="E98" i="15"/>
  <c r="K39" i="10"/>
  <c r="E66" i="15"/>
  <c r="E67" i="15"/>
  <c r="E68" i="15"/>
  <c r="E69" i="15"/>
  <c r="E70" i="15"/>
  <c r="K23" i="10"/>
  <c r="E71" i="15"/>
  <c r="E72" i="15"/>
  <c r="E73" i="15"/>
  <c r="E74" i="15"/>
  <c r="K24" i="10"/>
  <c r="E75" i="15"/>
  <c r="E76" i="15"/>
  <c r="E77" i="15"/>
  <c r="K25" i="10"/>
  <c r="E78" i="15"/>
  <c r="K26" i="10"/>
  <c r="E79" i="15"/>
  <c r="E80" i="15"/>
  <c r="E81" i="15"/>
  <c r="K29" i="10"/>
  <c r="E82" i="15"/>
  <c r="E83" i="15"/>
  <c r="K30" i="10"/>
  <c r="E84" i="15"/>
  <c r="E85" i="15"/>
  <c r="K31" i="10"/>
  <c r="E86" i="15"/>
  <c r="E87" i="15"/>
  <c r="K32" i="10"/>
  <c r="E88" i="15"/>
  <c r="E89" i="15"/>
  <c r="E90" i="15"/>
  <c r="E91" i="15"/>
  <c r="E92" i="15"/>
  <c r="E93" i="15"/>
  <c r="E94" i="15"/>
  <c r="E97" i="15"/>
  <c r="K38" i="10"/>
  <c r="E64" i="15"/>
  <c r="C63" i="15"/>
  <c r="B63" i="15"/>
  <c r="E55" i="15"/>
  <c r="K13" i="10"/>
  <c r="E56" i="15"/>
  <c r="K14" i="10"/>
  <c r="E57" i="15"/>
  <c r="E58" i="15"/>
  <c r="E59" i="15"/>
  <c r="K17" i="10"/>
  <c r="E60" i="15"/>
  <c r="E61" i="15"/>
  <c r="K19" i="10"/>
  <c r="E62" i="15"/>
  <c r="E54" i="15"/>
  <c r="K12" i="10"/>
  <c r="E53" i="15"/>
  <c r="C53" i="15"/>
  <c r="D53" i="15"/>
  <c r="D179" i="15"/>
  <c r="B53" i="15"/>
  <c r="C34" i="15"/>
  <c r="D34" i="15"/>
  <c r="B34" i="15"/>
  <c r="E30" i="15"/>
  <c r="E34" i="15"/>
  <c r="C29" i="15"/>
  <c r="C179" i="15"/>
  <c r="D29" i="15"/>
  <c r="B29" i="15"/>
  <c r="E20" i="15"/>
  <c r="E21" i="15"/>
  <c r="E22" i="15"/>
  <c r="E23" i="15"/>
  <c r="E24" i="15"/>
  <c r="E25" i="15"/>
  <c r="E26" i="15"/>
  <c r="E27" i="15"/>
  <c r="E28" i="15"/>
  <c r="E19" i="15"/>
  <c r="E29" i="15"/>
  <c r="D18" i="15"/>
  <c r="E14" i="15"/>
  <c r="K7" i="10"/>
  <c r="C18" i="15"/>
  <c r="B18" i="15"/>
  <c r="B179" i="15"/>
  <c r="E6" i="15"/>
  <c r="E7" i="15"/>
  <c r="E8" i="15"/>
  <c r="E9" i="15"/>
  <c r="E10" i="15"/>
  <c r="K6" i="10"/>
  <c r="E11" i="15"/>
  <c r="E18" i="15"/>
  <c r="E12" i="15"/>
  <c r="E13" i="15"/>
  <c r="E15" i="15"/>
  <c r="E16" i="15"/>
  <c r="E17" i="15"/>
  <c r="E5" i="15"/>
  <c r="B166" i="12"/>
  <c r="C166" i="12"/>
  <c r="D166" i="12"/>
  <c r="E166" i="12"/>
  <c r="B159" i="12"/>
  <c r="C159" i="12"/>
  <c r="D159" i="12"/>
  <c r="E159" i="12"/>
  <c r="E149" i="12"/>
  <c r="B140" i="12"/>
  <c r="C140" i="12"/>
  <c r="D140" i="12"/>
  <c r="E140" i="12"/>
  <c r="B134" i="12"/>
  <c r="C134" i="12"/>
  <c r="D134" i="12"/>
  <c r="B98" i="12"/>
  <c r="C98" i="12"/>
  <c r="D98" i="12"/>
  <c r="D174" i="12"/>
  <c r="E98" i="12"/>
  <c r="B95" i="12"/>
  <c r="C95" i="12"/>
  <c r="D95" i="12"/>
  <c r="B60" i="12"/>
  <c r="I20" i="10"/>
  <c r="E148" i="12"/>
  <c r="E106" i="12"/>
  <c r="E134" i="12"/>
  <c r="E82" i="12"/>
  <c r="E95" i="12"/>
  <c r="E174" i="12"/>
  <c r="C60" i="12"/>
  <c r="E55" i="12"/>
  <c r="E54" i="12"/>
  <c r="E60" i="12"/>
  <c r="E33" i="12"/>
  <c r="C33" i="12"/>
  <c r="C174" i="12"/>
  <c r="B33" i="12"/>
  <c r="E28" i="12"/>
  <c r="B28" i="12"/>
  <c r="B174" i="12"/>
  <c r="H64" i="10"/>
  <c r="H39" i="10"/>
  <c r="H8" i="10"/>
  <c r="H71" i="10"/>
  <c r="H53" i="10"/>
  <c r="H20" i="10"/>
  <c r="E166" i="11"/>
  <c r="B166" i="11"/>
  <c r="E159" i="11"/>
  <c r="B159" i="11"/>
  <c r="E153" i="11"/>
  <c r="E152" i="11"/>
  <c r="E149" i="11"/>
  <c r="E148" i="11"/>
  <c r="D134" i="11"/>
  <c r="C134" i="11"/>
  <c r="B134" i="11"/>
  <c r="E133" i="11"/>
  <c r="E106" i="11"/>
  <c r="E134" i="11"/>
  <c r="E98" i="11"/>
  <c r="D95" i="11"/>
  <c r="D174" i="11"/>
  <c r="C95" i="11"/>
  <c r="C174" i="11"/>
  <c r="B95" i="11"/>
  <c r="E93" i="11"/>
  <c r="E82" i="11"/>
  <c r="E71" i="11"/>
  <c r="E67" i="11"/>
  <c r="E95" i="11"/>
  <c r="C60" i="11"/>
  <c r="B60" i="11"/>
  <c r="E55" i="11"/>
  <c r="E54" i="11"/>
  <c r="E51" i="11"/>
  <c r="E60" i="11"/>
  <c r="E33" i="11"/>
  <c r="C33" i="11"/>
  <c r="B33" i="11"/>
  <c r="E28" i="11"/>
  <c r="B28" i="11"/>
  <c r="B174" i="11"/>
  <c r="E17" i="11"/>
  <c r="G78" i="10"/>
  <c r="G71" i="10"/>
  <c r="G64" i="10"/>
  <c r="G53" i="10"/>
  <c r="G20" i="10"/>
  <c r="F78" i="10"/>
  <c r="F71" i="10"/>
  <c r="F64" i="10"/>
  <c r="F53" i="10"/>
  <c r="F39" i="10"/>
  <c r="F20" i="10"/>
  <c r="F8" i="10"/>
  <c r="E78" i="10"/>
  <c r="C78" i="10"/>
  <c r="B78" i="10"/>
  <c r="E71" i="10"/>
  <c r="D71" i="10"/>
  <c r="C71" i="10"/>
  <c r="B71" i="10"/>
  <c r="E64" i="10"/>
  <c r="C64" i="10"/>
  <c r="B64" i="10"/>
  <c r="E53" i="10"/>
  <c r="C53" i="10"/>
  <c r="E39" i="10"/>
  <c r="D39" i="10"/>
  <c r="E20" i="10"/>
  <c r="E8" i="10"/>
  <c r="D8" i="10"/>
  <c r="C8" i="10"/>
  <c r="B8" i="10"/>
  <c r="E107" i="17"/>
  <c r="E155" i="17"/>
  <c r="M75" i="10"/>
  <c r="E174" i="11"/>
  <c r="K8" i="10"/>
  <c r="L8" i="10"/>
  <c r="K9" i="10"/>
  <c r="E29" i="16"/>
  <c r="E179" i="16"/>
  <c r="L79" i="10"/>
  <c r="K73" i="10"/>
  <c r="L21" i="10"/>
  <c r="L10" i="10"/>
  <c r="E178" i="16"/>
  <c r="L78" i="10"/>
  <c r="L12" i="10"/>
  <c r="L61" i="10"/>
  <c r="K41" i="10"/>
  <c r="K18" i="10"/>
  <c r="E63" i="15"/>
  <c r="K20" i="10"/>
  <c r="E171" i="16"/>
  <c r="L71" i="10"/>
  <c r="E154" i="16"/>
  <c r="K57" i="10"/>
  <c r="M5" i="10"/>
  <c r="E179" i="15"/>
  <c r="K79" i="10"/>
  <c r="E107" i="18"/>
  <c r="E18" i="18"/>
  <c r="E179" i="18"/>
  <c r="E172" i="18"/>
  <c r="E163" i="18"/>
  <c r="E138" i="18"/>
  <c r="C180" i="18"/>
  <c r="E98" i="18"/>
  <c r="E63" i="18"/>
  <c r="D180" i="18"/>
  <c r="B180" i="18"/>
  <c r="E29" i="18"/>
  <c r="M8" i="10"/>
  <c r="E29" i="17"/>
  <c r="E180" i="17"/>
  <c r="M79" i="10"/>
  <c r="M22" i="10"/>
  <c r="E63" i="17"/>
  <c r="M20" i="10"/>
  <c r="M72" i="10"/>
  <c r="E163" i="17"/>
  <c r="M64" i="10"/>
  <c r="E180" i="18"/>
</calcChain>
</file>

<file path=xl/comments1.xml><?xml version="1.0" encoding="utf-8"?>
<comments xmlns="http://schemas.openxmlformats.org/spreadsheetml/2006/main">
  <authors>
    <author>Autor</author>
  </authors>
  <commentList>
    <comment ref="N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Provisionales, revisar en abril 2024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Trigo duro=32 ha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Arándano= 25 ha</t>
        </r>
      </text>
    </comment>
  </commentList>
</comments>
</file>

<file path=xl/connections.xml><?xml version="1.0" encoding="utf-8"?>
<connections xmlns="http://schemas.openxmlformats.org/spreadsheetml/2006/main">
  <connection id="1" name="Conexión" type="1" refreshedVersion="2" background="1" saveData="1">
    <dbPr connection="DSN=Tablas de Visual FoxPro;UID=;;SourceDB=f:\Mis documentos\3CalculosResultados;SourceType=DBF;Exclusive=No;BackgroundFetch=No;Collate=Machine;" command="SELECT sup.ca, sup.cp, sup.des, sup.supen, sup.supep, sup.supee, sup.supei, sup.suppi, sup.suppip, sup.supav, sup.sup, sup.supn0_x000d__x000a_FROM sup sup_x000d__x000a_ORDER BY sup.des"/>
  </connection>
</connections>
</file>

<file path=xl/sharedStrings.xml><?xml version="1.0" encoding="utf-8"?>
<sst xmlns="http://schemas.openxmlformats.org/spreadsheetml/2006/main" count="2249" uniqueCount="372">
  <si>
    <t>Cultivo o cubierta</t>
  </si>
  <si>
    <t>Secano</t>
  </si>
  <si>
    <t>Regadío</t>
  </si>
  <si>
    <t>Invernadero</t>
  </si>
  <si>
    <t>Total</t>
  </si>
  <si>
    <t>CEREALES GRANO (CE)</t>
  </si>
  <si>
    <t>OTRAS LEGUMINOSAS GRANO</t>
  </si>
  <si>
    <t>LEGUMINOSAS GRANO (LE)</t>
  </si>
  <si>
    <t>PATATA</t>
  </si>
  <si>
    <t>TUBERCULOS C. H. (TU)</t>
  </si>
  <si>
    <t>INDUSTRIALES (IN)</t>
  </si>
  <si>
    <t>VEZA (veza+avena) PARA FORRAJE</t>
  </si>
  <si>
    <t>FORRAJERAS (FO)</t>
  </si>
  <si>
    <t>HORTALIZAS Y FLORES (HO)</t>
  </si>
  <si>
    <t xml:space="preserve">BARBECHOS </t>
  </si>
  <si>
    <t>FRUTALES CITRICOS (CI)</t>
  </si>
  <si>
    <t>FRUTALES NO CITRICOS (FR)</t>
  </si>
  <si>
    <t>VIÑEDO (VI)</t>
  </si>
  <si>
    <t>ACEITUNA DE MESA</t>
  </si>
  <si>
    <t>OLIVAR (OL)</t>
  </si>
  <si>
    <t>ALGARROBO</t>
  </si>
  <si>
    <t>OTROS CULTIVOS LEÑOSOS (OC)</t>
  </si>
  <si>
    <t>VIVEROS</t>
  </si>
  <si>
    <t>VIVEROS (VV)</t>
  </si>
  <si>
    <t>SUPERFICIE VACIA INVERNADERO</t>
  </si>
  <si>
    <t>INVERNADEROS VACIOS</t>
  </si>
  <si>
    <t>HUERTOS FAMILIARES</t>
  </si>
  <si>
    <t>PRADOS NATURALES (en regadio)</t>
  </si>
  <si>
    <t>PRADOS NATURALES  (en secano)</t>
  </si>
  <si>
    <t>PRADOS Y PASTIZALES</t>
  </si>
  <si>
    <t>SUPERFICIE FORESTAL</t>
  </si>
  <si>
    <t>OTRAS SUPERFICIES</t>
  </si>
  <si>
    <t>SUPERFICIE GEOGRAFICA</t>
  </si>
  <si>
    <t>INDICE DE CUADROS</t>
  </si>
  <si>
    <t xml:space="preserve">Cuadro </t>
  </si>
  <si>
    <t>Apartados y Títulos</t>
  </si>
  <si>
    <t>anual</t>
  </si>
  <si>
    <t>Secano.</t>
  </si>
  <si>
    <t>Regadío.</t>
  </si>
  <si>
    <t>Invernadero.</t>
  </si>
  <si>
    <t xml:space="preserve">ENCUESTA ANUAL DE SUPERFICIES Y RENDIMIENTOS DE CULTIVO (ESYRCE)
</t>
  </si>
  <si>
    <t>CULTIVO O CUBIERTA</t>
  </si>
  <si>
    <t>AÑO 2011</t>
  </si>
  <si>
    <t>AÑO 2012</t>
  </si>
  <si>
    <t>AÑO 2013</t>
  </si>
  <si>
    <t>AÑO 2014</t>
  </si>
  <si>
    <t>AÑO 2015</t>
  </si>
  <si>
    <t xml:space="preserve"> VEZA (veza+avena) para forraje</t>
  </si>
  <si>
    <t xml:space="preserve"> BARBECHO</t>
  </si>
  <si>
    <t>FRUTALES NO CÍTRICOS (FR)</t>
  </si>
  <si>
    <t xml:space="preserve"> HUERTOS FAMILIARES</t>
  </si>
  <si>
    <t xml:space="preserve"> TOTAL SUPERFICIE</t>
  </si>
  <si>
    <t>1</t>
  </si>
  <si>
    <t>AÑO 2016</t>
  </si>
  <si>
    <t>Fte: MAPAMA</t>
  </si>
  <si>
    <t>RESULTADOS DE LA ENCUESTA SOBRE SUPERFICIES. ASTURIAS 2012 (Ha.)</t>
  </si>
  <si>
    <t>RESULTADOS DE LA ENCUESTA SOBRE SUPERFICIES. ASTURIAS 2013 (Ha.)</t>
  </si>
  <si>
    <t>RESULTADOS DE LA ENCUESTA SOBRE SUPERFICIES. ASTURIAS 2014 (Ha.)</t>
  </si>
  <si>
    <t>TOTAL SUPERFICIE</t>
  </si>
  <si>
    <t>0</t>
  </si>
  <si>
    <t>RESULTADOS DE LA ENCUESTA SOBRE SUPERFICIES. ASTURIAS 2015 (ha.)</t>
  </si>
  <si>
    <t>RESULTADOS DE LA ENCUESTA SOBRE SUPERFICIES. ASTURIAS 2016 (Ha.)</t>
  </si>
  <si>
    <t>Periodo</t>
  </si>
  <si>
    <t>Actualización</t>
  </si>
  <si>
    <t xml:space="preserve">(*) Nota: Las superfcies ofrecidas en estos cuadros reflejan el resultado de una operación estadística por muestreo </t>
  </si>
  <si>
    <t>y se refieren a la cubierta del suelo en el momento de la investigación de campo (verano del año 2016).</t>
  </si>
  <si>
    <t>No constituyen por tanto la cifra oficial que se difundirá en el anuario de estadística agraria.</t>
  </si>
  <si>
    <t xml:space="preserve">(**) Las superficies de frutales cítricos y no cítricos y demás cultivos leñosos en secano incluyen las de </t>
  </si>
  <si>
    <t>plantaciones abandonadas.</t>
  </si>
  <si>
    <t>y se refieren a la cubierta del suelo en el momento de la investigación de campo (verano del año 2012).</t>
  </si>
  <si>
    <t>y se refieren a la cubierta del suelo en el momento de la investigación de campo (verano del año 2013).</t>
  </si>
  <si>
    <t>y se refieren a la cubierta del suelo en el momento de la investigación de campo (verano del año 2014).</t>
  </si>
  <si>
    <t>y se refieren a la cubierta del suelo en el momento de la investigación de campo (verano del año 2015).</t>
  </si>
  <si>
    <t>Encuestas sobre superficies y rendimientos de cultivos (ESYRCE)</t>
  </si>
  <si>
    <t>AÑO 2017</t>
  </si>
  <si>
    <t xml:space="preserve">Encuestas sobre superficies y rendimientos de cultivos (ESYRCE). </t>
  </si>
  <si>
    <t>Encuestas sobre superficies y rendimientos de cultivos (ESYRCE). Histórico.</t>
  </si>
  <si>
    <t>RESULTADOS  DE LA ENCUESTA SOBRE SUPERFICIES. ASTURIAS 2017 (Ha.)</t>
  </si>
  <si>
    <t>Nota: Elabora Sección de Prospectiva y Estadística. Consejería de Desarrollo Rural y Recursos Naturales</t>
  </si>
  <si>
    <t>RESULTADOS  DE LA ENCUESTA SOBRE SUPERFICIES. ASTURIAS 2018 (Ha.)</t>
  </si>
  <si>
    <t>AÑO 2018</t>
  </si>
  <si>
    <t>Trigo blando y semiduro</t>
  </si>
  <si>
    <t>Cebada de 2 carreras</t>
  </si>
  <si>
    <t>Cebade de 6 carreras</t>
  </si>
  <si>
    <t>Avena</t>
  </si>
  <si>
    <t>Centeno</t>
  </si>
  <si>
    <t>Triticale</t>
  </si>
  <si>
    <t>Mezcla de cereales de invierno</t>
  </si>
  <si>
    <t>Arroz</t>
  </si>
  <si>
    <t>Maiz</t>
  </si>
  <si>
    <t>Sorgo</t>
  </si>
  <si>
    <t>Otros cereales de grano</t>
  </si>
  <si>
    <t>Judias verdes</t>
  </si>
  <si>
    <t>Habas secas</t>
  </si>
  <si>
    <t>Lentejas</t>
  </si>
  <si>
    <t>Garbanzos</t>
  </si>
  <si>
    <t>Guisantes secos</t>
  </si>
  <si>
    <t>Guisante secos</t>
  </si>
  <si>
    <t>Veza (veza+avena)para forraje</t>
  </si>
  <si>
    <t>Altramuz</t>
  </si>
  <si>
    <t>Algarrobas</t>
  </si>
  <si>
    <t>Yeros</t>
  </si>
  <si>
    <t>Otras Leguminosas grano</t>
  </si>
  <si>
    <t>Patata</t>
  </si>
  <si>
    <t>Batata</t>
  </si>
  <si>
    <t>Chufa</t>
  </si>
  <si>
    <t>Otros tuberculos para consumo</t>
  </si>
  <si>
    <t>Caña de azucas</t>
  </si>
  <si>
    <t>Remolacha azucarera</t>
  </si>
  <si>
    <t>Algodón</t>
  </si>
  <si>
    <t>Lino</t>
  </si>
  <si>
    <t>Girasol</t>
  </si>
  <si>
    <t>Soja</t>
  </si>
  <si>
    <t>Colza</t>
  </si>
  <si>
    <t>Cacahuete</t>
  </si>
  <si>
    <t>Otras oleaginosas</t>
  </si>
  <si>
    <t>Tabaco</t>
  </si>
  <si>
    <t>Tomate indústria</t>
  </si>
  <si>
    <t>Lúpulo</t>
  </si>
  <si>
    <t>Pimiento para pimentón</t>
  </si>
  <si>
    <t>Condimentos (pimentón, anis, azafrán, etc.)</t>
  </si>
  <si>
    <t>Aromáticas (lavanda, lavandin, etc)</t>
  </si>
  <si>
    <t>Otros cultivos industriales</t>
  </si>
  <si>
    <t>Maiz forrajero</t>
  </si>
  <si>
    <t>Alfalfa</t>
  </si>
  <si>
    <t>Veza (veza+avena) para forraje</t>
  </si>
  <si>
    <t>Otros forrajes (cereal inv,sorgo,trebol)</t>
  </si>
  <si>
    <t>Praderas polifitas</t>
  </si>
  <si>
    <t>Nabo forrajero</t>
  </si>
  <si>
    <t>Remolacha forrajera</t>
  </si>
  <si>
    <t>Coles y berzas forrajeras</t>
  </si>
  <si>
    <t>Otras plantas de escarda forrajera</t>
  </si>
  <si>
    <t>Col repollo</t>
  </si>
  <si>
    <t>Col brocoli</t>
  </si>
  <si>
    <t>Esparrago</t>
  </si>
  <si>
    <t>Espinaca</t>
  </si>
  <si>
    <t>Maiz dulce</t>
  </si>
  <si>
    <t>Apio</t>
  </si>
  <si>
    <t>Lechuga</t>
  </si>
  <si>
    <t>Lombarda</t>
  </si>
  <si>
    <t>Acelga</t>
  </si>
  <si>
    <t>Escarola</t>
  </si>
  <si>
    <t>Tomate</t>
  </si>
  <si>
    <t>Sandia</t>
  </si>
  <si>
    <t>Melon</t>
  </si>
  <si>
    <t>Calabacin</t>
  </si>
  <si>
    <t>Pepino</t>
  </si>
  <si>
    <t>Berenjena</t>
  </si>
  <si>
    <t>Pimiento</t>
  </si>
  <si>
    <t>Puerro</t>
  </si>
  <si>
    <t>Alcachofa</t>
  </si>
  <si>
    <t>Coliflor</t>
  </si>
  <si>
    <t>Ajo</t>
  </si>
  <si>
    <t>Cebolla</t>
  </si>
  <si>
    <t>Zanahoria</t>
  </si>
  <si>
    <t>Grelo</t>
  </si>
  <si>
    <t>Guisante verde</t>
  </si>
  <si>
    <t>Habas verdes</t>
  </si>
  <si>
    <t>Fresa-freson</t>
  </si>
  <si>
    <t>Calabaza</t>
  </si>
  <si>
    <t>Remolacha mesa</t>
  </si>
  <si>
    <t>Champiñon</t>
  </si>
  <si>
    <t>Otras hortalizas</t>
  </si>
  <si>
    <t>Flores y ornamentales</t>
  </si>
  <si>
    <t>Huerto vacio</t>
  </si>
  <si>
    <t>Barbecho</t>
  </si>
  <si>
    <t>Barbecho regadio</t>
  </si>
  <si>
    <t>Naranjo</t>
  </si>
  <si>
    <t>Mandarino</t>
  </si>
  <si>
    <t>Limonero</t>
  </si>
  <si>
    <t>Pomelo</t>
  </si>
  <si>
    <t>Naranjo amargo</t>
  </si>
  <si>
    <t>Otros citricos</t>
  </si>
  <si>
    <t>Manzano</t>
  </si>
  <si>
    <t>Peral</t>
  </si>
  <si>
    <t>Membrilero</t>
  </si>
  <si>
    <t>Nispero</t>
  </si>
  <si>
    <t>Albaricoquero</t>
  </si>
  <si>
    <t>Cerezo y guindo</t>
  </si>
  <si>
    <t>Melocotonero y nectarinas</t>
  </si>
  <si>
    <t>Ciruelo</t>
  </si>
  <si>
    <t>Higuera</t>
  </si>
  <si>
    <t>Chirimoyo</t>
  </si>
  <si>
    <t>Aguacate</t>
  </si>
  <si>
    <t>Caqui</t>
  </si>
  <si>
    <t>Platanera</t>
  </si>
  <si>
    <t>Kiwi</t>
  </si>
  <si>
    <t>Chumbera</t>
  </si>
  <si>
    <t>Mango</t>
  </si>
  <si>
    <t>Granado</t>
  </si>
  <si>
    <t>Papaya</t>
  </si>
  <si>
    <t>Piña</t>
  </si>
  <si>
    <t>Almendro</t>
  </si>
  <si>
    <t>Almendro abandonado</t>
  </si>
  <si>
    <t>Almendro no comercial</t>
  </si>
  <si>
    <t>Nogal fruto</t>
  </si>
  <si>
    <t>Avellano</t>
  </si>
  <si>
    <t>Castaño fruto</t>
  </si>
  <si>
    <t>Pistacho</t>
  </si>
  <si>
    <t>Frambueso</t>
  </si>
  <si>
    <t>Otros frutales</t>
  </si>
  <si>
    <t>Uva de mesa blanca sin semilla</t>
  </si>
  <si>
    <t>Uva de mesa blanca con semilla</t>
  </si>
  <si>
    <t>Uva de mesa roja sin semilla</t>
  </si>
  <si>
    <t>Uva de mesa roja con semilla</t>
  </si>
  <si>
    <t>Uva de transformacion</t>
  </si>
  <si>
    <t>Viñedo (vi)</t>
  </si>
  <si>
    <t>Aceituna de doble aptitud</t>
  </si>
  <si>
    <t>Aceituna de almazara</t>
  </si>
  <si>
    <t>Olivar (OL)</t>
  </si>
  <si>
    <t>Otros cultivos leñosos</t>
  </si>
  <si>
    <t>Otros cultivos leñosos (OC)</t>
  </si>
  <si>
    <t>Viveros (VV)</t>
  </si>
  <si>
    <t>Invernaderos vacíos</t>
  </si>
  <si>
    <t>Huertos familiares</t>
  </si>
  <si>
    <t>Prados naturales  (en secano)</t>
  </si>
  <si>
    <t>Pastizal alta montaña</t>
  </si>
  <si>
    <t>Pastizales</t>
  </si>
  <si>
    <t>Pastizal matorral</t>
  </si>
  <si>
    <t>Chopo</t>
  </si>
  <si>
    <t>Coniferas</t>
  </si>
  <si>
    <t>Frondosas crecimiento lento</t>
  </si>
  <si>
    <t>Frondosas crecimiento rapido</t>
  </si>
  <si>
    <t>Coniferas y frondosas</t>
  </si>
  <si>
    <t>Matorral</t>
  </si>
  <si>
    <t>Erial</t>
  </si>
  <si>
    <t>Espartizal</t>
  </si>
  <si>
    <t>Baldio</t>
  </si>
  <si>
    <t>Improductivo</t>
  </si>
  <si>
    <t>No agricola</t>
  </si>
  <si>
    <t>Aguas interiores</t>
  </si>
  <si>
    <t>Trigo duro</t>
  </si>
  <si>
    <t>Cebada de 6 carreras</t>
  </si>
  <si>
    <t>Otros cereales grano</t>
  </si>
  <si>
    <t>Judias secas</t>
  </si>
  <si>
    <t>Veza</t>
  </si>
  <si>
    <t>Otras leguminosas grano</t>
  </si>
  <si>
    <t>Caña de azucar</t>
  </si>
  <si>
    <t>Algodon</t>
  </si>
  <si>
    <t>Tomate industria</t>
  </si>
  <si>
    <t>Lupulo</t>
  </si>
  <si>
    <t>Pimiento para pimenton</t>
  </si>
  <si>
    <t>Condimentos (pimenton,anis,azafran,etc)</t>
  </si>
  <si>
    <t>Aromaticas (lavanda,lavandin,etc)</t>
  </si>
  <si>
    <t>Aceituna de mesa</t>
  </si>
  <si>
    <t>Algarrobo</t>
  </si>
  <si>
    <t>Viveros</t>
  </si>
  <si>
    <t>Superficie vacia invernadero</t>
  </si>
  <si>
    <t>Prados naturales (en regadio)</t>
  </si>
  <si>
    <t>Uva de mesa</t>
  </si>
  <si>
    <t>Aceituna de doble actitud</t>
  </si>
  <si>
    <t>Prados naturales  (en regadío)</t>
  </si>
  <si>
    <t>Cereales grano (ce)</t>
  </si>
  <si>
    <t>Leguminosas grano (le)</t>
  </si>
  <si>
    <t xml:space="preserve"> Centeno</t>
  </si>
  <si>
    <t xml:space="preserve"> Alfalfa</t>
  </si>
  <si>
    <t xml:space="preserve"> Praderas polifitas</t>
  </si>
  <si>
    <t xml:space="preserve"> Nabo forrajero</t>
  </si>
  <si>
    <t xml:space="preserve"> Remolacha forrajera</t>
  </si>
  <si>
    <t xml:space="preserve"> Coles y berzas forrajeras</t>
  </si>
  <si>
    <t xml:space="preserve"> Col repollo</t>
  </si>
  <si>
    <t xml:space="preserve"> Lechuga</t>
  </si>
  <si>
    <t xml:space="preserve"> Tomate</t>
  </si>
  <si>
    <t xml:space="preserve"> Pepino</t>
  </si>
  <si>
    <t xml:space="preserve"> Berenjena</t>
  </si>
  <si>
    <t xml:space="preserve"> Pimiento</t>
  </si>
  <si>
    <t xml:space="preserve"> Puerro</t>
  </si>
  <si>
    <t xml:space="preserve"> Coliflor</t>
  </si>
  <si>
    <t xml:space="preserve"> Cebolla</t>
  </si>
  <si>
    <t xml:space="preserve"> Guisantes verdes</t>
  </si>
  <si>
    <t xml:space="preserve"> Calabaza</t>
  </si>
  <si>
    <t xml:space="preserve"> Flores y ornamentales</t>
  </si>
  <si>
    <t xml:space="preserve"> Manzano</t>
  </si>
  <si>
    <t xml:space="preserve"> Peral</t>
  </si>
  <si>
    <t xml:space="preserve"> Cerezo y guindo</t>
  </si>
  <si>
    <t xml:space="preserve"> Ciruelo</t>
  </si>
  <si>
    <t xml:space="preserve"> Kiwi</t>
  </si>
  <si>
    <t xml:space="preserve"> Nogal fruto</t>
  </si>
  <si>
    <t xml:space="preserve"> Prados naturales secano</t>
  </si>
  <si>
    <t xml:space="preserve"> Pastizales</t>
  </si>
  <si>
    <t xml:space="preserve"> Pastizal matorral</t>
  </si>
  <si>
    <t xml:space="preserve"> Chopo</t>
  </si>
  <si>
    <t xml:space="preserve"> Frondosas crecimiento lento</t>
  </si>
  <si>
    <t xml:space="preserve"> Frondosas crecimiento rápido</t>
  </si>
  <si>
    <t xml:space="preserve"> Coníferas y frondosas </t>
  </si>
  <si>
    <t xml:space="preserve"> Matorral</t>
  </si>
  <si>
    <t xml:space="preserve"> Erial</t>
  </si>
  <si>
    <t xml:space="preserve"> Espartizal</t>
  </si>
  <si>
    <t xml:space="preserve"> Improductivo</t>
  </si>
  <si>
    <t xml:space="preserve"> Aguas interiores</t>
  </si>
  <si>
    <t xml:space="preserve"> Otros forrajes (cereal invierno, soja, …)</t>
  </si>
  <si>
    <t xml:space="preserve"> Melocotonero y nectarinas</t>
  </si>
  <si>
    <t>RESULTADOS  DE LA ENCUESTA SOBRE SUPERFICIES. ASTURIAS 2019 (Ha.)</t>
  </si>
  <si>
    <t>AÑO 2019</t>
  </si>
  <si>
    <t xml:space="preserve"> Huerto vacío</t>
  </si>
  <si>
    <t xml:space="preserve"> Maíz forrajero</t>
  </si>
  <si>
    <t xml:space="preserve"> Maíz dulce</t>
  </si>
  <si>
    <t xml:space="preserve"> Maíz</t>
  </si>
  <si>
    <t xml:space="preserve">JUDÍAS SECAS </t>
  </si>
  <si>
    <t xml:space="preserve"> Calabacín</t>
  </si>
  <si>
    <t xml:space="preserve"> Judías verdes</t>
  </si>
  <si>
    <t xml:space="preserve"> Fresa-fresón</t>
  </si>
  <si>
    <t xml:space="preserve"> Níspero</t>
  </si>
  <si>
    <t>Uva de transformación</t>
  </si>
  <si>
    <t>SUPERFICIE VACÍA DE INVERNADERO</t>
  </si>
  <si>
    <t xml:space="preserve"> Prados naturales regadío</t>
  </si>
  <si>
    <t>Coníferas</t>
  </si>
  <si>
    <t>Frondosas crecimiento rápido</t>
  </si>
  <si>
    <t>Coníferas y frondosas</t>
  </si>
  <si>
    <t>Baldío</t>
  </si>
  <si>
    <t>No agrícola</t>
  </si>
  <si>
    <t xml:space="preserve"> Pastizal alta montaña</t>
  </si>
  <si>
    <t xml:space="preserve"> Coníferas</t>
  </si>
  <si>
    <t xml:space="preserve"> Baldío</t>
  </si>
  <si>
    <t xml:space="preserve"> No agrícola</t>
  </si>
  <si>
    <t>Maíz</t>
  </si>
  <si>
    <t>Judías secas</t>
  </si>
  <si>
    <t>Otros tubérculos para consumo</t>
  </si>
  <si>
    <t>Caña de azúcar</t>
  </si>
  <si>
    <t>Maíz forrajero</t>
  </si>
  <si>
    <t>Col brócoli</t>
  </si>
  <si>
    <t>Maíz dulce</t>
  </si>
  <si>
    <t>Melón</t>
  </si>
  <si>
    <t>Calabacín</t>
  </si>
  <si>
    <t>Judías verdes</t>
  </si>
  <si>
    <t>Fresa-fresón</t>
  </si>
  <si>
    <t>Champiñón</t>
  </si>
  <si>
    <t>Huerto vacío</t>
  </si>
  <si>
    <t>Barbecho regadío</t>
  </si>
  <si>
    <t>Otros cítricos</t>
  </si>
  <si>
    <t>Níspero</t>
  </si>
  <si>
    <t>Superficie vacía invernadero</t>
  </si>
  <si>
    <t>Prados naturales (en regadío)</t>
  </si>
  <si>
    <t>Membrillero</t>
  </si>
  <si>
    <t>Aromáticas (lavanda, lavandín, etc.)</t>
  </si>
  <si>
    <t>Otros forrajes (cereal inv., sorgo, trébol)</t>
  </si>
  <si>
    <t>Condimentos (pimentón ,anís, azafrán, etc.)</t>
  </si>
  <si>
    <t>Nota: Elabora Sección de Prospectiva y Estadística. Consejería de Desarrollo Rural, Agroganadería y Pesca</t>
  </si>
  <si>
    <t>78*</t>
  </si>
  <si>
    <t>* La superficie de Erial en el año 2018, se trataba de una parcela pelada para depositar madera de eucalipto.</t>
  </si>
  <si>
    <t>y se refieren a la cubierta del suelo en el momento de la investigación de campo (verano del año 2017).</t>
  </si>
  <si>
    <t>y se refieren a la cubierta del suelo en el momento de la investigación de campo (verano del año 2018).</t>
  </si>
  <si>
    <t>y se refieren a la cubierta del suelo en el momento de la investigación de campo (verano del año 2019).</t>
  </si>
  <si>
    <t>RESULTADOS  DE LA ENCUESTA SOBRE SUPERFICIES. ASTURIAS 2020 (Ha.)</t>
  </si>
  <si>
    <t>Quinoa</t>
  </si>
  <si>
    <t>Camelina</t>
  </si>
  <si>
    <t>Cartamo</t>
  </si>
  <si>
    <t>Pawlonia</t>
  </si>
  <si>
    <t>Encina Trufera</t>
  </si>
  <si>
    <t>y se refieren a la cubierta del suelo en el momento de la investigación de campo (verano del año 2020).</t>
  </si>
  <si>
    <t>RESULTADOS  DE LA ENCUESTA SOBRE SUPERFICIES. ASTURIAS 2021 (Ha.)</t>
  </si>
  <si>
    <t>y se refieren a la cubierta del suelo en el momento de la investigación de campo (verano del año 2021).</t>
  </si>
  <si>
    <t>RESULTADOS  DE LA ENCUESTA SOBRE SUPERFICIES. ASTURIAS 2022 (Ha.)</t>
  </si>
  <si>
    <t>Arándano</t>
  </si>
  <si>
    <t>Moral</t>
  </si>
  <si>
    <t>y se refieren a la cubierta del suelo en el momento de la investigación de campo (verano del año 2022).</t>
  </si>
  <si>
    <t>Nota: Elabora Sección de Prospectiva y Estadística. Consejería de Medio Rural y Cohesión Territorial.</t>
  </si>
  <si>
    <t>AÑO 2020</t>
  </si>
  <si>
    <t>AÑO 2021</t>
  </si>
  <si>
    <t>AÑO 2022</t>
  </si>
  <si>
    <t xml:space="preserve"> Trigo</t>
  </si>
  <si>
    <t>Dada la naturaleza de esta operación cabe esperar errores estadísticos significativos en los cultivos u ocupaciones</t>
  </si>
  <si>
    <t>con menores superficies. No obstante, se publican dado su interés.</t>
  </si>
  <si>
    <t>RESULTADOS  DE LA ENCUESTA SOBRE SUPERFICIES. ASTURIAS 2023 (Ha.)</t>
  </si>
  <si>
    <t>Nota: Elabora Sección de Prospectiva y Estadística. Consejería de Medio Rural y Política Agraria</t>
  </si>
  <si>
    <t>y se refieren a la cubierta del suelo en el momento de la investigación de campo (verano del año 2023)</t>
  </si>
  <si>
    <t>Fte: MAPA</t>
  </si>
  <si>
    <t>2011-2023</t>
  </si>
  <si>
    <t>Fuente:  MAPA</t>
  </si>
  <si>
    <t>-</t>
  </si>
  <si>
    <t>AÑO 2023</t>
  </si>
  <si>
    <t xml:space="preserve"> ENCUESTA ANUAL SOBRE SUPERFICIES Y RENDIMIENTOS DE CULTIVOS (ESYRCE). Histórico 2011-2023 (Ha.)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</si>
</sst>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0"/>
      <color indexed="10"/>
      <name val="Arial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b/>
      <i/>
      <sz val="12"/>
      <color indexed="62"/>
      <name val="Arial"/>
      <family val="2"/>
    </font>
    <font>
      <sz val="8"/>
      <name val="Arial Narrow"/>
      <family val="2"/>
    </font>
    <font>
      <i/>
      <sz val="10"/>
      <color indexed="56"/>
      <name val="Arial"/>
      <family val="2"/>
    </font>
    <font>
      <b/>
      <i/>
      <sz val="10"/>
      <color indexed="56"/>
      <name val="Arial"/>
      <family val="2"/>
    </font>
    <font>
      <sz val="9"/>
      <color indexed="56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5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i/>
      <sz val="10"/>
      <color rgb="FF002060"/>
      <name val="Arial"/>
      <family val="2"/>
    </font>
    <font>
      <sz val="9"/>
      <color rgb="FF002060"/>
      <name val="Arial"/>
      <family val="2"/>
    </font>
    <font>
      <sz val="9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2060"/>
      <name val="Times New Roman"/>
      <family val="1"/>
    </font>
    <font>
      <sz val="10"/>
      <color rgb="FF002060"/>
      <name val="Arial"/>
      <family val="2"/>
    </font>
    <font>
      <i/>
      <sz val="10"/>
      <color rgb="FF003366"/>
      <name val="Arial"/>
      <family val="2"/>
    </font>
    <font>
      <b/>
      <i/>
      <sz val="10"/>
      <color rgb="FF003366"/>
      <name val="Arial"/>
      <family val="2"/>
    </font>
    <font>
      <sz val="14"/>
      <color rgb="FFFF0000"/>
      <name val="Arial"/>
      <family val="2"/>
    </font>
    <font>
      <i/>
      <sz val="10"/>
      <color rgb="FF002060"/>
      <name val="Arial"/>
      <family val="2"/>
    </font>
    <font>
      <sz val="10"/>
      <color theme="3" tint="-0.249977111117893"/>
      <name val="Arial"/>
      <family val="2"/>
    </font>
    <font>
      <b/>
      <sz val="16"/>
      <color rgb="FF002060"/>
      <name val="Arial"/>
      <family val="2"/>
    </font>
    <font>
      <b/>
      <i/>
      <sz val="16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F3F7"/>
        <bgColor indexed="64"/>
      </patternFill>
    </fill>
    <fill>
      <gradientFill degree="90">
        <stop position="0">
          <color theme="0"/>
        </stop>
        <stop position="1">
          <color rgb="FFDDF3F7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gradientFill degree="90">
        <stop position="0">
          <color theme="0"/>
        </stop>
        <stop position="1">
          <color rgb="FFDEF6F5"/>
        </stop>
      </gradient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 style="medium">
        <color indexed="56"/>
      </bottom>
      <diagonal/>
    </border>
    <border>
      <left style="hair">
        <color rgb="FF002060"/>
      </left>
      <right style="hair">
        <color rgb="FF002060"/>
      </right>
      <top style="medium">
        <color rgb="FF002060"/>
      </top>
      <bottom style="medium">
        <color indexed="56"/>
      </bottom>
      <diagonal/>
    </border>
    <border>
      <left style="hair">
        <color rgb="FF002060"/>
      </left>
      <right style="medium">
        <color indexed="56"/>
      </right>
      <top style="medium">
        <color rgb="FF002060"/>
      </top>
      <bottom style="medium">
        <color indexed="56"/>
      </bottom>
      <diagonal/>
    </border>
    <border>
      <left style="medium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medium">
        <color rgb="FF002060"/>
      </left>
      <right style="hair">
        <color rgb="FF002060"/>
      </right>
      <top/>
      <bottom style="double">
        <color indexed="56"/>
      </bottom>
      <diagonal/>
    </border>
    <border>
      <left style="hair">
        <color rgb="FF002060"/>
      </left>
      <right style="hair">
        <color rgb="FF002060"/>
      </right>
      <top/>
      <bottom style="double">
        <color indexed="56"/>
      </bottom>
      <diagonal/>
    </border>
    <border>
      <left style="hair">
        <color rgb="FF002060"/>
      </left>
      <right style="medium">
        <color indexed="56"/>
      </right>
      <top style="medium">
        <color indexed="56"/>
      </top>
      <bottom/>
      <diagonal/>
    </border>
    <border>
      <left style="hair">
        <color rgb="FF002060"/>
      </left>
      <right style="medium">
        <color indexed="56"/>
      </right>
      <top/>
      <bottom/>
      <diagonal/>
    </border>
    <border>
      <left style="hair">
        <color rgb="FF002060"/>
      </left>
      <right style="medium">
        <color indexed="56"/>
      </right>
      <top/>
      <bottom style="double">
        <color indexed="56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5" fillId="0" borderId="0"/>
  </cellStyleXfs>
  <cellXfs count="166">
    <xf numFmtId="0" fontId="0" fillId="0" borderId="0" xfId="0"/>
    <xf numFmtId="0" fontId="1" fillId="0" borderId="0" xfId="2"/>
    <xf numFmtId="3" fontId="1" fillId="0" borderId="0" xfId="2" applyNumberFormat="1"/>
    <xf numFmtId="0" fontId="5" fillId="0" borderId="0" xfId="0" applyFont="1" applyBorder="1"/>
    <xf numFmtId="3" fontId="0" fillId="0" borderId="0" xfId="0" applyNumberFormat="1"/>
    <xf numFmtId="0" fontId="7" fillId="0" borderId="0" xfId="0" applyFont="1"/>
    <xf numFmtId="43" fontId="23" fillId="0" borderId="0" xfId="1" applyFont="1"/>
    <xf numFmtId="0" fontId="10" fillId="0" borderId="0" xfId="0" applyFont="1" applyBorder="1"/>
    <xf numFmtId="0" fontId="11" fillId="0" borderId="0" xfId="0" applyFont="1" applyBorder="1"/>
    <xf numFmtId="3" fontId="10" fillId="0" borderId="0" xfId="0" applyNumberFormat="1" applyFont="1" applyBorder="1"/>
    <xf numFmtId="3" fontId="1" fillId="0" borderId="0" xfId="0" applyNumberFormat="1" applyFont="1" applyBorder="1"/>
    <xf numFmtId="3" fontId="11" fillId="0" borderId="0" xfId="0" applyNumberFormat="1" applyFont="1" applyBorder="1"/>
    <xf numFmtId="3" fontId="5" fillId="0" borderId="0" xfId="0" applyNumberFormat="1" applyFont="1" applyBorder="1"/>
    <xf numFmtId="3" fontId="10" fillId="0" borderId="0" xfId="0" applyNumberFormat="1" applyFont="1" applyFill="1" applyBorder="1"/>
    <xf numFmtId="0" fontId="9" fillId="0" borderId="0" xfId="0" applyFont="1"/>
    <xf numFmtId="0" fontId="2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0" borderId="0" xfId="0" applyBorder="1"/>
    <xf numFmtId="49" fontId="0" fillId="3" borderId="37" xfId="0" applyNumberFormat="1" applyFill="1" applyBorder="1"/>
    <xf numFmtId="0" fontId="25" fillId="3" borderId="37" xfId="0" applyFont="1" applyFill="1" applyBorder="1" applyAlignment="1">
      <alignment horizontal="center" vertical="center"/>
    </xf>
    <xf numFmtId="0" fontId="0" fillId="3" borderId="37" xfId="0" applyFill="1" applyBorder="1" applyAlignment="1">
      <alignment vertical="center"/>
    </xf>
    <xf numFmtId="0" fontId="0" fillId="3" borderId="37" xfId="0" applyFill="1" applyBorder="1" applyAlignment="1">
      <alignment horizontal="right" vertical="center"/>
    </xf>
    <xf numFmtId="0" fontId="14" fillId="4" borderId="0" xfId="2" quotePrefix="1" applyFont="1" applyFill="1" applyAlignment="1">
      <alignment horizontal="left"/>
    </xf>
    <xf numFmtId="0" fontId="16" fillId="5" borderId="1" xfId="3" applyFont="1" applyFill="1" applyBorder="1"/>
    <xf numFmtId="0" fontId="16" fillId="5" borderId="2" xfId="3" applyFont="1" applyFill="1" applyBorder="1"/>
    <xf numFmtId="0" fontId="16" fillId="5" borderId="2" xfId="3" quotePrefix="1" applyFont="1" applyFill="1" applyBorder="1" applyAlignment="1">
      <alignment horizontal="left"/>
    </xf>
    <xf numFmtId="0" fontId="16" fillId="5" borderId="2" xfId="3" applyFont="1" applyFill="1" applyBorder="1" applyAlignment="1">
      <alignment horizontal="left"/>
    </xf>
    <xf numFmtId="0" fontId="1" fillId="6" borderId="0" xfId="2" applyFill="1"/>
    <xf numFmtId="49" fontId="26" fillId="5" borderId="3" xfId="5" applyNumberFormat="1" applyFont="1" applyFill="1" applyBorder="1" applyAlignment="1">
      <alignment horizontal="center" vertical="center"/>
    </xf>
    <xf numFmtId="49" fontId="17" fillId="5" borderId="3" xfId="5" applyNumberFormat="1" applyFont="1" applyFill="1" applyBorder="1" applyAlignment="1">
      <alignment horizontal="center" vertical="center"/>
    </xf>
    <xf numFmtId="0" fontId="17" fillId="5" borderId="4" xfId="3" applyFont="1" applyFill="1" applyBorder="1"/>
    <xf numFmtId="3" fontId="13" fillId="0" borderId="5" xfId="0" applyNumberFormat="1" applyFont="1" applyBorder="1" applyAlignment="1">
      <alignment horizontal="right"/>
    </xf>
    <xf numFmtId="3" fontId="17" fillId="0" borderId="6" xfId="0" applyNumberFormat="1" applyFont="1" applyBorder="1" applyAlignment="1">
      <alignment horizontal="right"/>
    </xf>
    <xf numFmtId="0" fontId="16" fillId="5" borderId="4" xfId="3" applyFont="1" applyFill="1" applyBorder="1"/>
    <xf numFmtId="0" fontId="0" fillId="0" borderId="0" xfId="0"/>
    <xf numFmtId="0" fontId="27" fillId="0" borderId="0" xfId="4" applyFont="1"/>
    <xf numFmtId="0" fontId="28" fillId="0" borderId="0" xfId="0" applyFont="1"/>
    <xf numFmtId="0" fontId="27" fillId="0" borderId="0" xfId="4" quotePrefix="1" applyFont="1" applyAlignment="1">
      <alignment horizontal="left"/>
    </xf>
    <xf numFmtId="0" fontId="27" fillId="0" borderId="0" xfId="2" applyFont="1"/>
    <xf numFmtId="3" fontId="17" fillId="5" borderId="7" xfId="0" applyNumberFormat="1" applyFont="1" applyFill="1" applyBorder="1"/>
    <xf numFmtId="3" fontId="13" fillId="0" borderId="8" xfId="0" applyNumberFormat="1" applyFont="1" applyBorder="1" applyAlignment="1">
      <alignment horizontal="right"/>
    </xf>
    <xf numFmtId="3" fontId="17" fillId="0" borderId="7" xfId="0" applyNumberFormat="1" applyFont="1" applyBorder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0" fontId="17" fillId="5" borderId="9" xfId="3" applyFont="1" applyFill="1" applyBorder="1"/>
    <xf numFmtId="0" fontId="17" fillId="5" borderId="2" xfId="3" applyFont="1" applyFill="1" applyBorder="1"/>
    <xf numFmtId="0" fontId="16" fillId="5" borderId="9" xfId="3" applyFont="1" applyFill="1" applyBorder="1"/>
    <xf numFmtId="3" fontId="13" fillId="0" borderId="10" xfId="3" applyNumberFormat="1" applyFont="1" applyBorder="1" applyAlignment="1">
      <alignment horizontal="right"/>
    </xf>
    <xf numFmtId="3" fontId="13" fillId="0" borderId="11" xfId="3" applyNumberFormat="1" applyFont="1" applyBorder="1" applyAlignment="1">
      <alignment horizontal="right"/>
    </xf>
    <xf numFmtId="3" fontId="13" fillId="0" borderId="12" xfId="3" applyNumberFormat="1" applyFont="1" applyBorder="1" applyAlignment="1">
      <alignment horizontal="right"/>
    </xf>
    <xf numFmtId="3" fontId="13" fillId="0" borderId="13" xfId="3" applyNumberFormat="1" applyFont="1" applyBorder="1" applyAlignment="1">
      <alignment horizontal="right"/>
    </xf>
    <xf numFmtId="3" fontId="13" fillId="0" borderId="8" xfId="3" applyNumberFormat="1" applyFont="1" applyBorder="1" applyAlignment="1">
      <alignment horizontal="right"/>
    </xf>
    <xf numFmtId="3" fontId="13" fillId="0" borderId="5" xfId="3" applyNumberFormat="1" applyFont="1" applyBorder="1" applyAlignment="1">
      <alignment horizontal="right"/>
    </xf>
    <xf numFmtId="3" fontId="13" fillId="0" borderId="14" xfId="3" applyNumberFormat="1" applyFont="1" applyBorder="1" applyAlignment="1">
      <alignment horizontal="right"/>
    </xf>
    <xf numFmtId="3" fontId="13" fillId="0" borderId="15" xfId="3" applyNumberFormat="1" applyFont="1" applyBorder="1" applyAlignment="1">
      <alignment horizontal="right"/>
    </xf>
    <xf numFmtId="3" fontId="13" fillId="0" borderId="6" xfId="3" applyNumberFormat="1" applyFont="1" applyBorder="1" applyAlignment="1">
      <alignment horizontal="right"/>
    </xf>
    <xf numFmtId="49" fontId="17" fillId="5" borderId="16" xfId="5" applyNumberFormat="1" applyFont="1" applyFill="1" applyBorder="1" applyAlignment="1">
      <alignment horizontal="center" vertical="center"/>
    </xf>
    <xf numFmtId="3" fontId="18" fillId="0" borderId="0" xfId="5" applyNumberFormat="1" applyFont="1" applyFill="1"/>
    <xf numFmtId="49" fontId="17" fillId="5" borderId="17" xfId="5" applyNumberFormat="1" applyFont="1" applyFill="1" applyBorder="1" applyAlignment="1">
      <alignment horizontal="center" vertical="center"/>
    </xf>
    <xf numFmtId="49" fontId="17" fillId="5" borderId="18" xfId="5" applyNumberFormat="1" applyFont="1" applyFill="1" applyBorder="1" applyAlignment="1">
      <alignment horizontal="center" vertical="center"/>
    </xf>
    <xf numFmtId="3" fontId="17" fillId="0" borderId="14" xfId="3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3" fontId="17" fillId="0" borderId="15" xfId="3" applyNumberFormat="1" applyFont="1" applyBorder="1" applyAlignment="1">
      <alignment horizontal="right"/>
    </xf>
    <xf numFmtId="0" fontId="29" fillId="0" borderId="0" xfId="0" applyFont="1"/>
    <xf numFmtId="3" fontId="17" fillId="0" borderId="19" xfId="3" applyNumberFormat="1" applyFont="1" applyBorder="1" applyAlignment="1">
      <alignment horizontal="right"/>
    </xf>
    <xf numFmtId="3" fontId="17" fillId="0" borderId="7" xfId="3" applyNumberFormat="1" applyFont="1" applyBorder="1" applyAlignment="1">
      <alignment horizontal="right"/>
    </xf>
    <xf numFmtId="3" fontId="17" fillId="0" borderId="20" xfId="3" applyNumberFormat="1" applyFont="1" applyBorder="1" applyAlignment="1">
      <alignment horizontal="right"/>
    </xf>
    <xf numFmtId="0" fontId="19" fillId="0" borderId="0" xfId="2" applyFont="1"/>
    <xf numFmtId="49" fontId="26" fillId="5" borderId="17" xfId="5" applyNumberFormat="1" applyFont="1" applyFill="1" applyBorder="1" applyAlignment="1">
      <alignment horizontal="center" vertical="center"/>
    </xf>
    <xf numFmtId="49" fontId="26" fillId="5" borderId="16" xfId="5" applyNumberFormat="1" applyFont="1" applyFill="1" applyBorder="1" applyAlignment="1">
      <alignment horizontal="center" vertical="center"/>
    </xf>
    <xf numFmtId="49" fontId="26" fillId="5" borderId="18" xfId="5" applyNumberFormat="1" applyFont="1" applyFill="1" applyBorder="1" applyAlignment="1">
      <alignment horizontal="center" vertical="center"/>
    </xf>
    <xf numFmtId="49" fontId="26" fillId="5" borderId="21" xfId="5" applyNumberFormat="1" applyFont="1" applyFill="1" applyBorder="1" applyAlignment="1">
      <alignment horizontal="center" vertical="center"/>
    </xf>
    <xf numFmtId="0" fontId="17" fillId="5" borderId="22" xfId="3" applyFont="1" applyFill="1" applyBorder="1"/>
    <xf numFmtId="3" fontId="17" fillId="5" borderId="22" xfId="3" applyNumberFormat="1" applyFont="1" applyFill="1" applyBorder="1" applyAlignment="1">
      <alignment horizontal="right"/>
    </xf>
    <xf numFmtId="3" fontId="17" fillId="5" borderId="23" xfId="3" applyNumberFormat="1" applyFont="1" applyFill="1" applyBorder="1" applyAlignment="1">
      <alignment horizontal="right"/>
    </xf>
    <xf numFmtId="3" fontId="17" fillId="5" borderId="24" xfId="3" applyNumberFormat="1" applyFont="1" applyFill="1" applyBorder="1" applyAlignment="1">
      <alignment horizontal="right"/>
    </xf>
    <xf numFmtId="3" fontId="17" fillId="5" borderId="23" xfId="0" applyNumberFormat="1" applyFont="1" applyFill="1" applyBorder="1"/>
    <xf numFmtId="3" fontId="17" fillId="5" borderId="23" xfId="0" applyNumberFormat="1" applyFont="1" applyFill="1" applyBorder="1" applyAlignment="1">
      <alignment horizontal="right"/>
    </xf>
    <xf numFmtId="0" fontId="30" fillId="0" borderId="0" xfId="0" applyFont="1"/>
    <xf numFmtId="3" fontId="31" fillId="0" borderId="5" xfId="0" applyNumberFormat="1" applyFont="1" applyBorder="1"/>
    <xf numFmtId="3" fontId="26" fillId="0" borderId="6" xfId="0" applyNumberFormat="1" applyFont="1" applyBorder="1"/>
    <xf numFmtId="3" fontId="31" fillId="0" borderId="8" xfId="0" applyNumberFormat="1" applyFont="1" applyBorder="1"/>
    <xf numFmtId="3" fontId="26" fillId="0" borderId="16" xfId="0" applyNumberFormat="1" applyFont="1" applyBorder="1"/>
    <xf numFmtId="3" fontId="13" fillId="0" borderId="6" xfId="0" applyNumberFormat="1" applyFont="1" applyBorder="1" applyAlignment="1">
      <alignment horizontal="right"/>
    </xf>
    <xf numFmtId="4" fontId="13" fillId="0" borderId="10" xfId="3" applyNumberFormat="1" applyFont="1" applyBorder="1" applyAlignment="1">
      <alignment horizontal="right"/>
    </xf>
    <xf numFmtId="4" fontId="13" fillId="0" borderId="8" xfId="3" applyNumberFormat="1" applyFont="1" applyBorder="1" applyAlignment="1">
      <alignment horizontal="right"/>
    </xf>
    <xf numFmtId="4" fontId="13" fillId="0" borderId="12" xfId="3" applyNumberFormat="1" applyFont="1" applyBorder="1" applyAlignment="1">
      <alignment horizontal="right"/>
    </xf>
    <xf numFmtId="4" fontId="13" fillId="0" borderId="11" xfId="3" applyNumberFormat="1" applyFont="1" applyBorder="1" applyAlignment="1">
      <alignment horizontal="right"/>
    </xf>
    <xf numFmtId="4" fontId="13" fillId="0" borderId="5" xfId="3" applyNumberFormat="1" applyFont="1" applyBorder="1" applyAlignment="1">
      <alignment horizontal="right"/>
    </xf>
    <xf numFmtId="4" fontId="13" fillId="0" borderId="13" xfId="3" applyNumberFormat="1" applyFont="1" applyBorder="1" applyAlignment="1">
      <alignment horizontal="right"/>
    </xf>
    <xf numFmtId="4" fontId="17" fillId="0" borderId="14" xfId="3" applyNumberFormat="1" applyFont="1" applyBorder="1" applyAlignment="1">
      <alignment horizontal="right"/>
    </xf>
    <xf numFmtId="4" fontId="17" fillId="0" borderId="6" xfId="3" applyNumberFormat="1" applyFont="1" applyBorder="1" applyAlignment="1">
      <alignment horizontal="right"/>
    </xf>
    <xf numFmtId="4" fontId="17" fillId="0" borderId="15" xfId="3" applyNumberFormat="1" applyFont="1" applyBorder="1" applyAlignment="1">
      <alignment horizontal="right"/>
    </xf>
    <xf numFmtId="4" fontId="13" fillId="0" borderId="19" xfId="3" applyNumberFormat="1" applyFont="1" applyBorder="1" applyAlignment="1">
      <alignment horizontal="right"/>
    </xf>
    <xf numFmtId="4" fontId="13" fillId="0" borderId="7" xfId="3" applyNumberFormat="1" applyFont="1" applyBorder="1" applyAlignment="1">
      <alignment horizontal="right"/>
    </xf>
    <xf numFmtId="4" fontId="13" fillId="0" borderId="20" xfId="3" applyNumberFormat="1" applyFont="1" applyBorder="1" applyAlignment="1">
      <alignment horizontal="right"/>
    </xf>
    <xf numFmtId="4" fontId="13" fillId="0" borderId="14" xfId="3" applyNumberFormat="1" applyFont="1" applyBorder="1" applyAlignment="1">
      <alignment horizontal="right"/>
    </xf>
    <xf numFmtId="4" fontId="13" fillId="0" borderId="6" xfId="3" applyNumberFormat="1" applyFont="1" applyBorder="1" applyAlignment="1">
      <alignment horizontal="right"/>
    </xf>
    <xf numFmtId="4" fontId="13" fillId="0" borderId="15" xfId="3" applyNumberFormat="1" applyFont="1" applyBorder="1" applyAlignment="1">
      <alignment horizontal="right"/>
    </xf>
    <xf numFmtId="4" fontId="17" fillId="5" borderId="22" xfId="3" applyNumberFormat="1" applyFont="1" applyFill="1" applyBorder="1" applyAlignment="1">
      <alignment horizontal="right"/>
    </xf>
    <xf numFmtId="4" fontId="17" fillId="5" borderId="23" xfId="3" applyNumberFormat="1" applyFont="1" applyFill="1" applyBorder="1" applyAlignment="1">
      <alignment horizontal="right"/>
    </xf>
    <xf numFmtId="4" fontId="17" fillId="5" borderId="24" xfId="3" applyNumberFormat="1" applyFont="1" applyFill="1" applyBorder="1" applyAlignment="1">
      <alignment horizontal="right"/>
    </xf>
    <xf numFmtId="3" fontId="17" fillId="0" borderId="11" xfId="3" applyNumberFormat="1" applyFont="1" applyBorder="1" applyAlignment="1">
      <alignment horizontal="right"/>
    </xf>
    <xf numFmtId="3" fontId="17" fillId="0" borderId="5" xfId="3" applyNumberFormat="1" applyFont="1" applyBorder="1" applyAlignment="1">
      <alignment horizontal="right"/>
    </xf>
    <xf numFmtId="3" fontId="17" fillId="0" borderId="13" xfId="3" applyNumberFormat="1" applyFont="1" applyBorder="1" applyAlignment="1">
      <alignment horizontal="right"/>
    </xf>
    <xf numFmtId="3" fontId="13" fillId="0" borderId="19" xfId="3" applyNumberFormat="1" applyFont="1" applyBorder="1" applyAlignment="1">
      <alignment horizontal="right"/>
    </xf>
    <xf numFmtId="3" fontId="13" fillId="0" borderId="7" xfId="3" applyNumberFormat="1" applyFont="1" applyBorder="1" applyAlignment="1">
      <alignment horizontal="right"/>
    </xf>
    <xf numFmtId="3" fontId="13" fillId="0" borderId="20" xfId="3" applyNumberFormat="1" applyFont="1" applyBorder="1" applyAlignment="1">
      <alignment horizontal="right"/>
    </xf>
    <xf numFmtId="3" fontId="13" fillId="0" borderId="25" xfId="3" applyNumberFormat="1" applyFont="1" applyBorder="1" applyAlignment="1">
      <alignment horizontal="right"/>
    </xf>
    <xf numFmtId="3" fontId="13" fillId="0" borderId="26" xfId="3" applyNumberFormat="1" applyFont="1" applyBorder="1" applyAlignment="1">
      <alignment horizontal="right"/>
    </xf>
    <xf numFmtId="3" fontId="13" fillId="0" borderId="27" xfId="3" applyNumberFormat="1" applyFont="1" applyBorder="1" applyAlignment="1">
      <alignment horizontal="right"/>
    </xf>
    <xf numFmtId="3" fontId="17" fillId="0" borderId="26" xfId="3" applyNumberFormat="1" applyFont="1" applyBorder="1" applyAlignment="1">
      <alignment horizontal="right"/>
    </xf>
    <xf numFmtId="3" fontId="17" fillId="0" borderId="27" xfId="3" applyNumberFormat="1" applyFont="1" applyBorder="1" applyAlignment="1">
      <alignment horizontal="right"/>
    </xf>
    <xf numFmtId="0" fontId="24" fillId="0" borderId="0" xfId="0" applyFont="1"/>
    <xf numFmtId="0" fontId="13" fillId="5" borderId="28" xfId="3" applyFont="1" applyFill="1" applyBorder="1"/>
    <xf numFmtId="0" fontId="16" fillId="5" borderId="29" xfId="3" applyFont="1" applyFill="1" applyBorder="1"/>
    <xf numFmtId="0" fontId="32" fillId="7" borderId="1" xfId="0" applyFont="1" applyFill="1" applyBorder="1" applyAlignment="1">
      <alignment vertical="center"/>
    </xf>
    <xf numFmtId="0" fontId="32" fillId="7" borderId="2" xfId="0" applyFont="1" applyFill="1" applyBorder="1" applyAlignment="1">
      <alignment vertical="center"/>
    </xf>
    <xf numFmtId="0" fontId="33" fillId="7" borderId="30" xfId="0" applyFont="1" applyFill="1" applyBorder="1" applyAlignment="1">
      <alignment vertical="center"/>
    </xf>
    <xf numFmtId="0" fontId="32" fillId="7" borderId="31" xfId="0" applyFont="1" applyFill="1" applyBorder="1" applyAlignment="1">
      <alignment vertical="center"/>
    </xf>
    <xf numFmtId="0" fontId="33" fillId="7" borderId="31" xfId="0" applyFont="1" applyFill="1" applyBorder="1" applyAlignment="1">
      <alignment vertical="center"/>
    </xf>
    <xf numFmtId="0" fontId="32" fillId="7" borderId="32" xfId="0" applyFont="1" applyFill="1" applyBorder="1" applyAlignment="1">
      <alignment vertical="center"/>
    </xf>
    <xf numFmtId="0" fontId="32" fillId="7" borderId="29" xfId="0" applyFont="1" applyFill="1" applyBorder="1" applyAlignment="1">
      <alignment vertical="center"/>
    </xf>
    <xf numFmtId="0" fontId="33" fillId="7" borderId="33" xfId="0" applyFont="1" applyFill="1" applyBorder="1" applyAlignment="1">
      <alignment vertical="center"/>
    </xf>
    <xf numFmtId="0" fontId="33" fillId="7" borderId="28" xfId="0" applyFont="1" applyFill="1" applyBorder="1" applyAlignment="1">
      <alignment vertical="center"/>
    </xf>
    <xf numFmtId="3" fontId="17" fillId="0" borderId="5" xfId="0" applyNumberFormat="1" applyFont="1" applyBorder="1" applyAlignment="1">
      <alignment horizontal="right"/>
    </xf>
    <xf numFmtId="4" fontId="0" fillId="0" borderId="0" xfId="0" applyNumberFormat="1"/>
    <xf numFmtId="0" fontId="17" fillId="5" borderId="34" xfId="3" applyFont="1" applyFill="1" applyBorder="1"/>
    <xf numFmtId="4" fontId="12" fillId="0" borderId="17" xfId="3" applyNumberFormat="1" applyFont="1" applyBorder="1" applyAlignment="1">
      <alignment horizontal="right"/>
    </xf>
    <xf numFmtId="4" fontId="12" fillId="0" borderId="16" xfId="3" applyNumberFormat="1" applyFont="1" applyBorder="1" applyAlignment="1">
      <alignment horizontal="right"/>
    </xf>
    <xf numFmtId="4" fontId="12" fillId="0" borderId="18" xfId="3" applyNumberFormat="1" applyFont="1" applyBorder="1" applyAlignment="1">
      <alignment horizontal="right"/>
    </xf>
    <xf numFmtId="4" fontId="12" fillId="0" borderId="19" xfId="3" applyNumberFormat="1" applyFont="1" applyBorder="1" applyAlignment="1">
      <alignment horizontal="right"/>
    </xf>
    <xf numFmtId="4" fontId="12" fillId="0" borderId="7" xfId="3" applyNumberFormat="1" applyFont="1" applyBorder="1" applyAlignment="1">
      <alignment horizontal="right"/>
    </xf>
    <xf numFmtId="4" fontId="12" fillId="0" borderId="20" xfId="3" applyNumberFormat="1" applyFont="1" applyBorder="1" applyAlignment="1">
      <alignment horizontal="right"/>
    </xf>
    <xf numFmtId="0" fontId="17" fillId="5" borderId="35" xfId="3" applyFont="1" applyFill="1" applyBorder="1"/>
    <xf numFmtId="3" fontId="12" fillId="0" borderId="17" xfId="3" applyNumberFormat="1" applyFont="1" applyBorder="1" applyAlignment="1">
      <alignment horizontal="right"/>
    </xf>
    <xf numFmtId="3" fontId="12" fillId="0" borderId="16" xfId="3" applyNumberFormat="1" applyFont="1" applyBorder="1" applyAlignment="1">
      <alignment horizontal="right"/>
    </xf>
    <xf numFmtId="3" fontId="12" fillId="0" borderId="18" xfId="3" applyNumberFormat="1" applyFont="1" applyBorder="1" applyAlignment="1">
      <alignment horizontal="right"/>
    </xf>
    <xf numFmtId="3" fontId="17" fillId="0" borderId="17" xfId="3" applyNumberFormat="1" applyFont="1" applyBorder="1" applyAlignment="1">
      <alignment horizontal="right"/>
    </xf>
    <xf numFmtId="3" fontId="17" fillId="0" borderId="16" xfId="3" applyNumberFormat="1" applyFont="1" applyBorder="1" applyAlignment="1">
      <alignment horizontal="right"/>
    </xf>
    <xf numFmtId="3" fontId="17" fillId="0" borderId="18" xfId="3" applyNumberFormat="1" applyFont="1" applyBorder="1" applyAlignment="1">
      <alignment horizontal="right"/>
    </xf>
    <xf numFmtId="3" fontId="31" fillId="0" borderId="5" xfId="0" applyNumberFormat="1" applyFont="1" applyBorder="1" applyAlignment="1">
      <alignment horizontal="right"/>
    </xf>
    <xf numFmtId="3" fontId="34" fillId="0" borderId="0" xfId="0" applyNumberFormat="1" applyFont="1" applyBorder="1"/>
    <xf numFmtId="0" fontId="35" fillId="7" borderId="29" xfId="0" applyFont="1" applyFill="1" applyBorder="1" applyAlignment="1">
      <alignment vertical="center"/>
    </xf>
    <xf numFmtId="3" fontId="17" fillId="0" borderId="22" xfId="3" applyNumberFormat="1" applyFont="1" applyBorder="1" applyAlignment="1">
      <alignment horizontal="right"/>
    </xf>
    <xf numFmtId="3" fontId="17" fillId="0" borderId="23" xfId="3" applyNumberFormat="1" applyFont="1" applyBorder="1" applyAlignment="1">
      <alignment horizontal="right"/>
    </xf>
    <xf numFmtId="3" fontId="1" fillId="0" borderId="0" xfId="4" applyNumberFormat="1"/>
    <xf numFmtId="49" fontId="12" fillId="0" borderId="38" xfId="0" applyNumberFormat="1" applyFont="1" applyBorder="1"/>
    <xf numFmtId="0" fontId="12" fillId="0" borderId="39" xfId="0" applyFont="1" applyBorder="1"/>
    <xf numFmtId="0" fontId="12" fillId="0" borderId="40" xfId="0" applyFont="1" applyBorder="1" applyAlignment="1">
      <alignment horizontal="right"/>
    </xf>
    <xf numFmtId="0" fontId="13" fillId="0" borderId="41" xfId="0" applyNumberFormat="1" applyFont="1" applyBorder="1" applyAlignment="1">
      <alignment horizontal="center" wrapText="1"/>
    </xf>
    <xf numFmtId="0" fontId="13" fillId="0" borderId="42" xfId="0" applyFont="1" applyBorder="1" applyAlignment="1">
      <alignment wrapText="1"/>
    </xf>
    <xf numFmtId="0" fontId="13" fillId="0" borderId="42" xfId="0" applyFont="1" applyFill="1" applyBorder="1" applyAlignment="1">
      <alignment horizontal="right"/>
    </xf>
    <xf numFmtId="0" fontId="13" fillId="0" borderId="42" xfId="0" applyFont="1" applyFill="1" applyBorder="1"/>
    <xf numFmtId="0" fontId="13" fillId="0" borderId="41" xfId="0" applyNumberFormat="1" applyFont="1" applyFill="1" applyBorder="1" applyAlignment="1">
      <alignment horizontal="center" wrapText="1"/>
    </xf>
    <xf numFmtId="0" fontId="13" fillId="0" borderId="43" xfId="0" applyNumberFormat="1" applyFont="1" applyFill="1" applyBorder="1" applyAlignment="1">
      <alignment horizontal="center" wrapText="1"/>
    </xf>
    <xf numFmtId="0" fontId="13" fillId="0" borderId="44" xfId="0" applyFont="1" applyBorder="1" applyAlignment="1">
      <alignment wrapText="1"/>
    </xf>
    <xf numFmtId="0" fontId="13" fillId="0" borderId="44" xfId="0" applyFont="1" applyFill="1" applyBorder="1" applyAlignment="1">
      <alignment horizontal="right"/>
    </xf>
    <xf numFmtId="0" fontId="36" fillId="0" borderId="0" xfId="2" applyFont="1"/>
    <xf numFmtId="3" fontId="22" fillId="0" borderId="0" xfId="5" applyNumberFormat="1" applyFont="1" applyFill="1"/>
    <xf numFmtId="0" fontId="37" fillId="8" borderId="0" xfId="0" applyFont="1" applyFill="1" applyBorder="1" applyAlignment="1">
      <alignment horizontal="center" wrapText="1"/>
    </xf>
    <xf numFmtId="0" fontId="38" fillId="8" borderId="0" xfId="0" applyFont="1" applyFill="1" applyBorder="1" applyAlignment="1">
      <alignment horizontal="center" wrapText="1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" fillId="6" borderId="36" xfId="2" applyFont="1" applyFill="1" applyBorder="1" applyAlignment="1">
      <alignment horizontal="center"/>
    </xf>
  </cellXfs>
  <cellStyles count="6">
    <cellStyle name="Millares" xfId="1" builtinId="3"/>
    <cellStyle name="Normal" xfId="0" builtinId="0"/>
    <cellStyle name="Normal 2" xfId="2"/>
    <cellStyle name="Normal_CAL2010" xfId="3"/>
    <cellStyle name="Normal_CAL2010 2" xfId="4"/>
    <cellStyle name="Normal_CortasMadera" xfId="5"/>
  </cellStyles>
  <dxfs count="26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Consulta desde Visual FoxPro Tables_2" headers="0" adjustColumnWidth="0" connectionId="1" autoFormatId="16" applyNumberFormats="0" applyBorderFormats="0" applyFontFormats="1" applyPatternFormats="1" applyAlignmentFormats="0" applyWidthHeightFormats="0">
  <queryTableRefresh headersInLastRefresh="0" nextId="14">
    <queryTableFields count="2">
      <queryTableField id="12" name="supn0"/>
      <queryTableField id="11" name="sup"/>
    </queryTableFields>
    <queryTableDeletedFields count="10">
      <deletedField name="ca"/>
      <deletedField name="cp"/>
      <deletedField name="supen"/>
      <deletedField name="supep"/>
      <deletedField name="supee"/>
      <deletedField name="supei"/>
      <deletedField name="suppi"/>
      <deletedField name="suppip"/>
      <deletedField name="supav"/>
      <deletedField name="des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G19" sqref="G19"/>
    </sheetView>
  </sheetViews>
  <sheetFormatPr baseColWidth="10" defaultRowHeight="15" x14ac:dyDescent="0.25"/>
  <cols>
    <col min="1" max="1" width="7.5703125" customWidth="1"/>
    <col min="2" max="2" width="84.140625" customWidth="1"/>
    <col min="3" max="3" width="10.7109375" customWidth="1"/>
    <col min="4" max="4" width="14.7109375" customWidth="1"/>
  </cols>
  <sheetData>
    <row r="1" spans="1:6" ht="63" customHeight="1" x14ac:dyDescent="0.3">
      <c r="A1" s="160" t="s">
        <v>40</v>
      </c>
      <c r="B1" s="161"/>
      <c r="C1" s="161"/>
      <c r="D1" s="161"/>
    </row>
    <row r="2" spans="1:6" ht="15.75" thickBot="1" x14ac:dyDescent="0.3">
      <c r="A2" s="19"/>
      <c r="B2" s="20" t="s">
        <v>33</v>
      </c>
      <c r="C2" s="21"/>
      <c r="D2" s="22"/>
    </row>
    <row r="3" spans="1:6" ht="15.75" thickBot="1" x14ac:dyDescent="0.3">
      <c r="A3" s="147" t="s">
        <v>34</v>
      </c>
      <c r="B3" s="148" t="s">
        <v>35</v>
      </c>
      <c r="C3" s="148" t="s">
        <v>62</v>
      </c>
      <c r="D3" s="149" t="s">
        <v>63</v>
      </c>
    </row>
    <row r="4" spans="1:6" ht="18" customHeight="1" x14ac:dyDescent="0.25">
      <c r="A4" s="150" t="s">
        <v>52</v>
      </c>
      <c r="B4" s="151" t="s">
        <v>76</v>
      </c>
      <c r="C4" s="152" t="s">
        <v>367</v>
      </c>
      <c r="D4" s="162" t="s">
        <v>36</v>
      </c>
    </row>
    <row r="5" spans="1:6" ht="18" customHeight="1" x14ac:dyDescent="0.25">
      <c r="A5" s="150">
        <v>2</v>
      </c>
      <c r="B5" s="151" t="s">
        <v>73</v>
      </c>
      <c r="C5" s="152">
        <v>2012</v>
      </c>
      <c r="D5" s="163"/>
      <c r="E5" s="5"/>
    </row>
    <row r="6" spans="1:6" ht="18" customHeight="1" x14ac:dyDescent="0.25">
      <c r="A6" s="150">
        <v>3</v>
      </c>
      <c r="B6" s="151" t="s">
        <v>73</v>
      </c>
      <c r="C6" s="152">
        <v>2013</v>
      </c>
      <c r="D6" s="163"/>
    </row>
    <row r="7" spans="1:6" ht="18" customHeight="1" x14ac:dyDescent="0.25">
      <c r="A7" s="150">
        <v>4</v>
      </c>
      <c r="B7" s="151" t="s">
        <v>73</v>
      </c>
      <c r="C7" s="153">
        <v>2014</v>
      </c>
      <c r="D7" s="163"/>
    </row>
    <row r="8" spans="1:6" ht="18" customHeight="1" x14ac:dyDescent="0.25">
      <c r="A8" s="154">
        <v>5</v>
      </c>
      <c r="B8" s="151" t="s">
        <v>73</v>
      </c>
      <c r="C8" s="153">
        <v>2015</v>
      </c>
      <c r="D8" s="163"/>
    </row>
    <row r="9" spans="1:6" s="35" customFormat="1" ht="18" customHeight="1" x14ac:dyDescent="0.25">
      <c r="A9" s="154">
        <v>6</v>
      </c>
      <c r="B9" s="151" t="s">
        <v>73</v>
      </c>
      <c r="C9" s="153">
        <v>2016</v>
      </c>
      <c r="D9" s="163"/>
    </row>
    <row r="10" spans="1:6" s="35" customFormat="1" ht="18" customHeight="1" x14ac:dyDescent="0.25">
      <c r="A10" s="154">
        <v>7</v>
      </c>
      <c r="B10" s="151" t="s">
        <v>75</v>
      </c>
      <c r="C10" s="153">
        <v>2017</v>
      </c>
      <c r="D10" s="163"/>
    </row>
    <row r="11" spans="1:6" s="35" customFormat="1" ht="18" customHeight="1" x14ac:dyDescent="0.25">
      <c r="A11" s="154">
        <v>8</v>
      </c>
      <c r="B11" s="151" t="s">
        <v>75</v>
      </c>
      <c r="C11" s="153">
        <v>2018</v>
      </c>
      <c r="D11" s="163"/>
    </row>
    <row r="12" spans="1:6" s="35" customFormat="1" ht="18" customHeight="1" x14ac:dyDescent="0.25">
      <c r="A12" s="154">
        <v>9</v>
      </c>
      <c r="B12" s="151" t="s">
        <v>75</v>
      </c>
      <c r="C12" s="152">
        <v>2019</v>
      </c>
      <c r="D12" s="163"/>
      <c r="F12" s="6"/>
    </row>
    <row r="13" spans="1:6" s="35" customFormat="1" ht="18" customHeight="1" x14ac:dyDescent="0.25">
      <c r="A13" s="154">
        <v>10</v>
      </c>
      <c r="B13" s="151" t="s">
        <v>75</v>
      </c>
      <c r="C13" s="152">
        <v>2020</v>
      </c>
      <c r="D13" s="163"/>
      <c r="F13" s="6"/>
    </row>
    <row r="14" spans="1:6" s="35" customFormat="1" ht="18" customHeight="1" x14ac:dyDescent="0.25">
      <c r="A14" s="154">
        <v>11</v>
      </c>
      <c r="B14" s="151" t="s">
        <v>75</v>
      </c>
      <c r="C14" s="152">
        <v>2021</v>
      </c>
      <c r="D14" s="163"/>
      <c r="F14" s="6"/>
    </row>
    <row r="15" spans="1:6" ht="18" customHeight="1" x14ac:dyDescent="0.25">
      <c r="A15" s="154">
        <v>12</v>
      </c>
      <c r="B15" s="151" t="s">
        <v>75</v>
      </c>
      <c r="C15" s="152">
        <v>2022</v>
      </c>
      <c r="D15" s="163"/>
      <c r="F15" s="6"/>
    </row>
    <row r="16" spans="1:6" ht="18" customHeight="1" thickBot="1" x14ac:dyDescent="0.3">
      <c r="A16" s="155">
        <v>13</v>
      </c>
      <c r="B16" s="156" t="s">
        <v>75</v>
      </c>
      <c r="C16" s="157">
        <v>2023</v>
      </c>
      <c r="D16" s="164"/>
    </row>
    <row r="17" spans="1:2" ht="15.75" thickTop="1" x14ac:dyDescent="0.25"/>
    <row r="18" spans="1:2" s="78" customFormat="1" x14ac:dyDescent="0.25">
      <c r="A18" s="57" t="s">
        <v>364</v>
      </c>
      <c r="B18" s="57"/>
    </row>
    <row r="19" spans="1:2" ht="27.6" customHeight="1" x14ac:dyDescent="0.25"/>
    <row r="20" spans="1:2" ht="27.6" customHeight="1" x14ac:dyDescent="0.25"/>
    <row r="21" spans="1:2" ht="23.45" customHeight="1" x14ac:dyDescent="0.25">
      <c r="B21" s="14"/>
    </row>
    <row r="23" spans="1:2" x14ac:dyDescent="0.25">
      <c r="B23" s="5"/>
    </row>
    <row r="24" spans="1:2" x14ac:dyDescent="0.25">
      <c r="B24" s="5"/>
    </row>
  </sheetData>
  <mergeCells count="2">
    <mergeCell ref="A1:D1"/>
    <mergeCell ref="D4:D16"/>
  </mergeCells>
  <phoneticPr fontId="8" type="noConversion"/>
  <pageMargins left="0.75" right="0.75" top="1" bottom="1" header="0" footer="0"/>
  <pageSetup paperSize="9" orientation="portrait" r:id="rId1"/>
  <headerFooter alignWithMargins="0"/>
  <ignoredErrors>
    <ignoredError sqref="A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zoomScale="97" zoomScaleNormal="97" workbookViewId="0">
      <selection activeCell="H36" sqref="H36"/>
    </sheetView>
  </sheetViews>
  <sheetFormatPr baseColWidth="10" defaultRowHeight="15" x14ac:dyDescent="0.25"/>
  <cols>
    <col min="1" max="1" width="46.42578125" style="35" customWidth="1"/>
    <col min="2" max="2" width="12.28515625" style="35" bestFit="1" customWidth="1"/>
    <col min="3" max="4" width="11.5703125" style="35" bestFit="1" customWidth="1"/>
    <col min="5" max="5" width="12.28515625" style="35" bestFit="1" customWidth="1"/>
    <col min="6" max="6" width="22.5703125" customWidth="1"/>
  </cols>
  <sheetData>
    <row r="1" spans="1:5" x14ac:dyDescent="0.25">
      <c r="A1" s="1"/>
      <c r="B1" s="1"/>
      <c r="C1" s="1"/>
      <c r="D1" s="1"/>
      <c r="E1" s="1"/>
    </row>
    <row r="2" spans="1:5" ht="15.75" x14ac:dyDescent="0.25">
      <c r="A2" s="23" t="s">
        <v>292</v>
      </c>
      <c r="B2" s="23"/>
      <c r="C2" s="23"/>
      <c r="D2" s="23"/>
      <c r="E2" s="23"/>
    </row>
    <row r="3" spans="1:5" ht="16.5" thickBot="1" x14ac:dyDescent="0.3">
      <c r="A3" s="165"/>
      <c r="B3" s="165"/>
      <c r="C3" s="165"/>
      <c r="D3" s="165"/>
      <c r="E3" s="165"/>
    </row>
    <row r="4" spans="1:5" ht="15.75" thickBot="1" x14ac:dyDescent="0.3">
      <c r="A4" s="29" t="s">
        <v>0</v>
      </c>
      <c r="B4" s="68" t="s">
        <v>1</v>
      </c>
      <c r="C4" s="71" t="s">
        <v>2</v>
      </c>
      <c r="D4" s="71" t="s">
        <v>3</v>
      </c>
      <c r="E4" s="70" t="s">
        <v>4</v>
      </c>
    </row>
    <row r="5" spans="1:5" ht="15.75" thickTop="1" x14ac:dyDescent="0.25">
      <c r="A5" s="24" t="s">
        <v>231</v>
      </c>
      <c r="B5" s="47">
        <v>0</v>
      </c>
      <c r="C5" s="51">
        <v>0</v>
      </c>
      <c r="D5" s="51">
        <v>0</v>
      </c>
      <c r="E5" s="49">
        <v>0</v>
      </c>
    </row>
    <row r="6" spans="1:5" x14ac:dyDescent="0.25">
      <c r="A6" s="25" t="s">
        <v>81</v>
      </c>
      <c r="B6" s="48">
        <v>0</v>
      </c>
      <c r="C6" s="52">
        <v>0</v>
      </c>
      <c r="D6" s="52">
        <v>0</v>
      </c>
      <c r="E6" s="50">
        <v>0</v>
      </c>
    </row>
    <row r="7" spans="1:5" x14ac:dyDescent="0.25">
      <c r="A7" s="25" t="s">
        <v>82</v>
      </c>
      <c r="B7" s="48">
        <v>0</v>
      </c>
      <c r="C7" s="52">
        <v>0</v>
      </c>
      <c r="D7" s="52">
        <v>0</v>
      </c>
      <c r="E7" s="50">
        <v>0</v>
      </c>
    </row>
    <row r="8" spans="1:5" x14ac:dyDescent="0.25">
      <c r="A8" s="25" t="s">
        <v>232</v>
      </c>
      <c r="B8" s="48">
        <v>0</v>
      </c>
      <c r="C8" s="52">
        <v>0</v>
      </c>
      <c r="D8" s="52">
        <v>0</v>
      </c>
      <c r="E8" s="50">
        <v>0</v>
      </c>
    </row>
    <row r="9" spans="1:5" x14ac:dyDescent="0.25">
      <c r="A9" s="25" t="s">
        <v>84</v>
      </c>
      <c r="B9" s="48">
        <v>0</v>
      </c>
      <c r="C9" s="52">
        <v>0</v>
      </c>
      <c r="D9" s="52">
        <v>0</v>
      </c>
      <c r="E9" s="50">
        <v>0</v>
      </c>
    </row>
    <row r="10" spans="1:5" x14ac:dyDescent="0.25">
      <c r="A10" s="25" t="s">
        <v>85</v>
      </c>
      <c r="B10" s="48">
        <v>0</v>
      </c>
      <c r="C10" s="52">
        <v>0</v>
      </c>
      <c r="D10" s="52">
        <v>0</v>
      </c>
      <c r="E10" s="50">
        <v>0</v>
      </c>
    </row>
    <row r="11" spans="1:5" x14ac:dyDescent="0.25">
      <c r="A11" s="25" t="s">
        <v>86</v>
      </c>
      <c r="B11" s="48">
        <v>0</v>
      </c>
      <c r="C11" s="52">
        <v>0</v>
      </c>
      <c r="D11" s="52">
        <v>0</v>
      </c>
      <c r="E11" s="50">
        <v>0</v>
      </c>
    </row>
    <row r="12" spans="1:5" x14ac:dyDescent="0.25">
      <c r="A12" s="25" t="s">
        <v>87</v>
      </c>
      <c r="B12" s="48">
        <v>0</v>
      </c>
      <c r="C12" s="52">
        <v>0</v>
      </c>
      <c r="D12" s="52">
        <v>0</v>
      </c>
      <c r="E12" s="50">
        <v>0</v>
      </c>
    </row>
    <row r="13" spans="1:5" x14ac:dyDescent="0.25">
      <c r="A13" s="25" t="s">
        <v>88</v>
      </c>
      <c r="B13" s="48">
        <v>0</v>
      </c>
      <c r="C13" s="52">
        <v>0</v>
      </c>
      <c r="D13" s="52">
        <v>0</v>
      </c>
      <c r="E13" s="50">
        <v>0</v>
      </c>
    </row>
    <row r="14" spans="1:5" x14ac:dyDescent="0.25">
      <c r="A14" s="25" t="s">
        <v>315</v>
      </c>
      <c r="B14" s="48">
        <v>178.19069999999999</v>
      </c>
      <c r="C14" s="52">
        <v>1.1445000000000001</v>
      </c>
      <c r="D14" s="52">
        <v>0</v>
      </c>
      <c r="E14" s="50">
        <v>179.33519999999999</v>
      </c>
    </row>
    <row r="15" spans="1:5" x14ac:dyDescent="0.25">
      <c r="A15" s="25" t="s">
        <v>90</v>
      </c>
      <c r="B15" s="48">
        <v>0</v>
      </c>
      <c r="C15" s="52">
        <v>0</v>
      </c>
      <c r="D15" s="52">
        <v>0</v>
      </c>
      <c r="E15" s="50">
        <v>0</v>
      </c>
    </row>
    <row r="16" spans="1:5" x14ac:dyDescent="0.25">
      <c r="A16" s="25" t="s">
        <v>233</v>
      </c>
      <c r="B16" s="48">
        <v>0</v>
      </c>
      <c r="C16" s="52">
        <v>0</v>
      </c>
      <c r="D16" s="52">
        <v>0</v>
      </c>
      <c r="E16" s="50">
        <v>0</v>
      </c>
    </row>
    <row r="17" spans="1:5" x14ac:dyDescent="0.25">
      <c r="A17" s="31" t="s">
        <v>5</v>
      </c>
      <c r="B17" s="60">
        <v>178.19069999999999</v>
      </c>
      <c r="C17" s="61">
        <v>1.1445000000000001</v>
      </c>
      <c r="D17" s="61">
        <v>0</v>
      </c>
      <c r="E17" s="62">
        <v>179.33519999999999</v>
      </c>
    </row>
    <row r="18" spans="1:5" x14ac:dyDescent="0.25">
      <c r="A18" s="25" t="s">
        <v>316</v>
      </c>
      <c r="B18" s="48">
        <v>490.65719999999999</v>
      </c>
      <c r="C18" s="52">
        <v>75.7286</v>
      </c>
      <c r="D18" s="52">
        <v>0</v>
      </c>
      <c r="E18" s="50">
        <v>566.38580000000002</v>
      </c>
    </row>
    <row r="19" spans="1:5" x14ac:dyDescent="0.25">
      <c r="A19" s="25" t="s">
        <v>93</v>
      </c>
      <c r="B19" s="48">
        <v>0</v>
      </c>
      <c r="C19" s="52">
        <v>0</v>
      </c>
      <c r="D19" s="52">
        <v>0</v>
      </c>
      <c r="E19" s="50">
        <v>0</v>
      </c>
    </row>
    <row r="20" spans="1:5" x14ac:dyDescent="0.25">
      <c r="A20" s="25" t="s">
        <v>94</v>
      </c>
      <c r="B20" s="48">
        <v>0</v>
      </c>
      <c r="C20" s="52">
        <v>0</v>
      </c>
      <c r="D20" s="52">
        <v>0</v>
      </c>
      <c r="E20" s="50">
        <v>0</v>
      </c>
    </row>
    <row r="21" spans="1:5" x14ac:dyDescent="0.25">
      <c r="A21" s="25" t="s">
        <v>95</v>
      </c>
      <c r="B21" s="48">
        <v>0</v>
      </c>
      <c r="C21" s="52">
        <v>0</v>
      </c>
      <c r="D21" s="52">
        <v>0</v>
      </c>
      <c r="E21" s="50">
        <v>0</v>
      </c>
    </row>
    <row r="22" spans="1:5" x14ac:dyDescent="0.25">
      <c r="A22" s="25" t="s">
        <v>96</v>
      </c>
      <c r="B22" s="48">
        <v>0</v>
      </c>
      <c r="C22" s="52">
        <v>0</v>
      </c>
      <c r="D22" s="52">
        <v>0</v>
      </c>
      <c r="E22" s="50">
        <v>0</v>
      </c>
    </row>
    <row r="23" spans="1:5" x14ac:dyDescent="0.25">
      <c r="A23" s="25" t="s">
        <v>235</v>
      </c>
      <c r="B23" s="48">
        <v>0</v>
      </c>
      <c r="C23" s="52">
        <v>0</v>
      </c>
      <c r="D23" s="52">
        <v>0</v>
      </c>
      <c r="E23" s="50">
        <v>0</v>
      </c>
    </row>
    <row r="24" spans="1:5" x14ac:dyDescent="0.25">
      <c r="A24" s="25" t="s">
        <v>99</v>
      </c>
      <c r="B24" s="48">
        <v>0</v>
      </c>
      <c r="C24" s="52">
        <v>0</v>
      </c>
      <c r="D24" s="52">
        <v>0</v>
      </c>
      <c r="E24" s="50">
        <v>0</v>
      </c>
    </row>
    <row r="25" spans="1:5" x14ac:dyDescent="0.25">
      <c r="A25" s="25" t="s">
        <v>100</v>
      </c>
      <c r="B25" s="48">
        <v>0</v>
      </c>
      <c r="C25" s="52">
        <v>0</v>
      </c>
      <c r="D25" s="52">
        <v>0</v>
      </c>
      <c r="E25" s="50">
        <v>0</v>
      </c>
    </row>
    <row r="26" spans="1:5" x14ac:dyDescent="0.25">
      <c r="A26" s="25" t="s">
        <v>101</v>
      </c>
      <c r="B26" s="48">
        <v>0</v>
      </c>
      <c r="C26" s="52">
        <v>0</v>
      </c>
      <c r="D26" s="52">
        <v>0</v>
      </c>
      <c r="E26" s="50">
        <v>0</v>
      </c>
    </row>
    <row r="27" spans="1:5" x14ac:dyDescent="0.25">
      <c r="A27" s="25" t="s">
        <v>236</v>
      </c>
      <c r="B27" s="48">
        <v>0</v>
      </c>
      <c r="C27" s="52">
        <v>0</v>
      </c>
      <c r="D27" s="52">
        <v>0</v>
      </c>
      <c r="E27" s="50">
        <v>0</v>
      </c>
    </row>
    <row r="28" spans="1:5" x14ac:dyDescent="0.25">
      <c r="A28" s="31" t="s">
        <v>7</v>
      </c>
      <c r="B28" s="60">
        <v>490.65719999999999</v>
      </c>
      <c r="C28" s="61">
        <v>75.7286</v>
      </c>
      <c r="D28" s="61">
        <v>0</v>
      </c>
      <c r="E28" s="62">
        <v>566.38580000000002</v>
      </c>
    </row>
    <row r="29" spans="1:5" x14ac:dyDescent="0.25">
      <c r="A29" s="25" t="s">
        <v>103</v>
      </c>
      <c r="B29" s="48">
        <v>27.949000000000002</v>
      </c>
      <c r="C29" s="52">
        <v>2.7879999999999998</v>
      </c>
      <c r="D29" s="52">
        <v>0</v>
      </c>
      <c r="E29" s="50">
        <v>30.737000000000002</v>
      </c>
    </row>
    <row r="30" spans="1:5" x14ac:dyDescent="0.25">
      <c r="A30" s="25" t="s">
        <v>104</v>
      </c>
      <c r="B30" s="48">
        <v>0</v>
      </c>
      <c r="C30" s="52">
        <v>0</v>
      </c>
      <c r="D30" s="52">
        <v>0</v>
      </c>
      <c r="E30" s="50">
        <v>0</v>
      </c>
    </row>
    <row r="31" spans="1:5" x14ac:dyDescent="0.25">
      <c r="A31" s="25" t="s">
        <v>105</v>
      </c>
      <c r="B31" s="48">
        <v>0</v>
      </c>
      <c r="C31" s="52">
        <v>0</v>
      </c>
      <c r="D31" s="52">
        <v>0</v>
      </c>
      <c r="E31" s="50">
        <v>0</v>
      </c>
    </row>
    <row r="32" spans="1:5" x14ac:dyDescent="0.25">
      <c r="A32" s="25" t="s">
        <v>317</v>
      </c>
      <c r="B32" s="48">
        <v>0</v>
      </c>
      <c r="C32" s="52">
        <v>0</v>
      </c>
      <c r="D32" s="52">
        <v>0</v>
      </c>
      <c r="E32" s="50">
        <v>0</v>
      </c>
    </row>
    <row r="33" spans="1:5" x14ac:dyDescent="0.25">
      <c r="A33" s="31" t="s">
        <v>9</v>
      </c>
      <c r="B33" s="60">
        <v>27.949000000000002</v>
      </c>
      <c r="C33" s="61">
        <v>2.7879999999999998</v>
      </c>
      <c r="D33" s="61"/>
      <c r="E33" s="62">
        <v>30.737000000000002</v>
      </c>
    </row>
    <row r="34" spans="1:5" x14ac:dyDescent="0.25">
      <c r="A34" s="25" t="s">
        <v>318</v>
      </c>
      <c r="B34" s="48">
        <v>0</v>
      </c>
      <c r="C34" s="52">
        <v>0</v>
      </c>
      <c r="D34" s="52">
        <v>0</v>
      </c>
      <c r="E34" s="50">
        <v>0</v>
      </c>
    </row>
    <row r="35" spans="1:5" x14ac:dyDescent="0.25">
      <c r="A35" s="25" t="s">
        <v>108</v>
      </c>
      <c r="B35" s="48">
        <v>0</v>
      </c>
      <c r="C35" s="52">
        <v>0</v>
      </c>
      <c r="D35" s="52">
        <v>0</v>
      </c>
      <c r="E35" s="50">
        <v>0</v>
      </c>
    </row>
    <row r="36" spans="1:5" x14ac:dyDescent="0.25">
      <c r="A36" s="25" t="s">
        <v>109</v>
      </c>
      <c r="B36" s="48">
        <v>0</v>
      </c>
      <c r="C36" s="52">
        <v>0</v>
      </c>
      <c r="D36" s="52">
        <v>0</v>
      </c>
      <c r="E36" s="50">
        <v>0</v>
      </c>
    </row>
    <row r="37" spans="1:5" x14ac:dyDescent="0.25">
      <c r="A37" s="26" t="s">
        <v>110</v>
      </c>
      <c r="B37" s="48">
        <v>0</v>
      </c>
      <c r="C37" s="52">
        <v>0</v>
      </c>
      <c r="D37" s="52">
        <v>0</v>
      </c>
      <c r="E37" s="50">
        <v>0</v>
      </c>
    </row>
    <row r="38" spans="1:5" x14ac:dyDescent="0.25">
      <c r="A38" s="25" t="s">
        <v>111</v>
      </c>
      <c r="B38" s="48">
        <v>0</v>
      </c>
      <c r="C38" s="52">
        <v>0</v>
      </c>
      <c r="D38" s="52">
        <v>0</v>
      </c>
      <c r="E38" s="50">
        <v>0</v>
      </c>
    </row>
    <row r="39" spans="1:5" x14ac:dyDescent="0.25">
      <c r="A39" s="25" t="s">
        <v>112</v>
      </c>
      <c r="B39" s="48">
        <v>0</v>
      </c>
      <c r="C39" s="52">
        <v>0</v>
      </c>
      <c r="D39" s="52">
        <v>0</v>
      </c>
      <c r="E39" s="50">
        <v>0</v>
      </c>
    </row>
    <row r="40" spans="1:5" x14ac:dyDescent="0.25">
      <c r="A40" s="25" t="s">
        <v>113</v>
      </c>
      <c r="B40" s="48">
        <v>0</v>
      </c>
      <c r="C40" s="52">
        <v>0</v>
      </c>
      <c r="D40" s="52">
        <v>0</v>
      </c>
      <c r="E40" s="50">
        <v>0</v>
      </c>
    </row>
    <row r="41" spans="1:5" x14ac:dyDescent="0.25">
      <c r="A41" s="25" t="s">
        <v>114</v>
      </c>
      <c r="B41" s="48">
        <v>0</v>
      </c>
      <c r="C41" s="52">
        <v>0</v>
      </c>
      <c r="D41" s="52">
        <v>0</v>
      </c>
      <c r="E41" s="50">
        <v>0</v>
      </c>
    </row>
    <row r="42" spans="1:5" x14ac:dyDescent="0.25">
      <c r="A42" s="25" t="s">
        <v>115</v>
      </c>
      <c r="B42" s="48">
        <v>0</v>
      </c>
      <c r="C42" s="52">
        <v>0</v>
      </c>
      <c r="D42" s="52">
        <v>0</v>
      </c>
      <c r="E42" s="50">
        <v>0</v>
      </c>
    </row>
    <row r="43" spans="1:5" x14ac:dyDescent="0.25">
      <c r="A43" s="25" t="s">
        <v>116</v>
      </c>
      <c r="B43" s="48">
        <v>0</v>
      </c>
      <c r="C43" s="52">
        <v>0</v>
      </c>
      <c r="D43" s="52">
        <v>0</v>
      </c>
      <c r="E43" s="50">
        <v>0</v>
      </c>
    </row>
    <row r="44" spans="1:5" x14ac:dyDescent="0.25">
      <c r="A44" s="25" t="s">
        <v>239</v>
      </c>
      <c r="B44" s="48">
        <v>0</v>
      </c>
      <c r="C44" s="52">
        <v>0</v>
      </c>
      <c r="D44" s="52">
        <v>0</v>
      </c>
      <c r="E44" s="50">
        <v>0</v>
      </c>
    </row>
    <row r="45" spans="1:5" x14ac:dyDescent="0.25">
      <c r="A45" s="25" t="s">
        <v>118</v>
      </c>
      <c r="B45" s="48">
        <v>0</v>
      </c>
      <c r="C45" s="52">
        <v>0</v>
      </c>
      <c r="D45" s="52">
        <v>0</v>
      </c>
      <c r="E45" s="50">
        <v>0</v>
      </c>
    </row>
    <row r="46" spans="1:5" x14ac:dyDescent="0.25">
      <c r="A46" s="25" t="s">
        <v>119</v>
      </c>
      <c r="B46" s="48">
        <v>0</v>
      </c>
      <c r="C46" s="52">
        <v>0</v>
      </c>
      <c r="D46" s="52">
        <v>0</v>
      </c>
      <c r="E46" s="50">
        <v>0</v>
      </c>
    </row>
    <row r="47" spans="1:5" x14ac:dyDescent="0.25">
      <c r="A47" s="25" t="s">
        <v>336</v>
      </c>
      <c r="B47" s="48">
        <v>0</v>
      </c>
      <c r="C47" s="52">
        <v>0</v>
      </c>
      <c r="D47" s="52">
        <v>0</v>
      </c>
      <c r="E47" s="50">
        <v>0</v>
      </c>
    </row>
    <row r="48" spans="1:5" x14ac:dyDescent="0.25">
      <c r="A48" s="25" t="s">
        <v>334</v>
      </c>
      <c r="B48" s="48">
        <v>0</v>
      </c>
      <c r="C48" s="52">
        <v>0</v>
      </c>
      <c r="D48" s="52">
        <v>0</v>
      </c>
      <c r="E48" s="50">
        <v>0</v>
      </c>
    </row>
    <row r="49" spans="1:5" x14ac:dyDescent="0.25">
      <c r="A49" s="25" t="s">
        <v>122</v>
      </c>
      <c r="B49" s="48">
        <v>0</v>
      </c>
      <c r="C49" s="52">
        <v>0</v>
      </c>
      <c r="D49" s="52">
        <v>0</v>
      </c>
      <c r="E49" s="50">
        <v>0</v>
      </c>
    </row>
    <row r="50" spans="1:5" x14ac:dyDescent="0.25">
      <c r="A50" s="31" t="s">
        <v>10</v>
      </c>
      <c r="B50" s="60">
        <v>0</v>
      </c>
      <c r="C50" s="61">
        <v>0</v>
      </c>
      <c r="D50" s="61">
        <v>0</v>
      </c>
      <c r="E50" s="62">
        <v>0</v>
      </c>
    </row>
    <row r="51" spans="1:5" x14ac:dyDescent="0.25">
      <c r="A51" s="25" t="s">
        <v>319</v>
      </c>
      <c r="B51" s="48">
        <v>7059.6454000000003</v>
      </c>
      <c r="C51" s="52">
        <v>0</v>
      </c>
      <c r="D51" s="52">
        <v>0</v>
      </c>
      <c r="E51" s="50">
        <v>7059.6454000000003</v>
      </c>
    </row>
    <row r="52" spans="1:5" x14ac:dyDescent="0.25">
      <c r="A52" s="25" t="s">
        <v>124</v>
      </c>
      <c r="B52" s="48">
        <v>18.741800000000001</v>
      </c>
      <c r="C52" s="52">
        <v>0</v>
      </c>
      <c r="D52" s="52">
        <v>0</v>
      </c>
      <c r="E52" s="50">
        <v>18.741800000000001</v>
      </c>
    </row>
    <row r="53" spans="1:5" x14ac:dyDescent="0.25">
      <c r="A53" s="25" t="s">
        <v>125</v>
      </c>
      <c r="B53" s="48">
        <v>0</v>
      </c>
      <c r="C53" s="52">
        <v>0</v>
      </c>
      <c r="D53" s="52">
        <v>0</v>
      </c>
      <c r="E53" s="50">
        <v>0</v>
      </c>
    </row>
    <row r="54" spans="1:5" x14ac:dyDescent="0.25">
      <c r="A54" s="25" t="s">
        <v>335</v>
      </c>
      <c r="B54" s="48">
        <v>1428.5719999999999</v>
      </c>
      <c r="C54" s="52">
        <v>0</v>
      </c>
      <c r="D54" s="52">
        <v>0</v>
      </c>
      <c r="E54" s="50">
        <v>1428.5719999999999</v>
      </c>
    </row>
    <row r="55" spans="1:5" x14ac:dyDescent="0.25">
      <c r="A55" s="25" t="s">
        <v>127</v>
      </c>
      <c r="B55" s="48">
        <v>5535.5711000000001</v>
      </c>
      <c r="C55" s="52">
        <v>319.10340000000002</v>
      </c>
      <c r="D55" s="52">
        <v>0</v>
      </c>
      <c r="E55" s="50">
        <v>5854.6745000000001</v>
      </c>
    </row>
    <row r="56" spans="1:5" x14ac:dyDescent="0.25">
      <c r="A56" s="25" t="s">
        <v>128</v>
      </c>
      <c r="B56" s="48">
        <v>15.8642</v>
      </c>
      <c r="C56" s="52">
        <v>0</v>
      </c>
      <c r="D56" s="52">
        <v>0</v>
      </c>
      <c r="E56" s="50">
        <v>15.8642</v>
      </c>
    </row>
    <row r="57" spans="1:5" x14ac:dyDescent="0.25">
      <c r="A57" s="25" t="s">
        <v>129</v>
      </c>
      <c r="B57" s="48">
        <v>0</v>
      </c>
      <c r="C57" s="52">
        <v>0</v>
      </c>
      <c r="D57" s="52">
        <v>0</v>
      </c>
      <c r="E57" s="50">
        <v>0</v>
      </c>
    </row>
    <row r="58" spans="1:5" x14ac:dyDescent="0.25">
      <c r="A58" s="25" t="s">
        <v>130</v>
      </c>
      <c r="B58" s="48">
        <v>4.0256999999999996</v>
      </c>
      <c r="C58" s="52">
        <v>0</v>
      </c>
      <c r="D58" s="52">
        <v>0</v>
      </c>
      <c r="E58" s="50">
        <v>4.0256999999999996</v>
      </c>
    </row>
    <row r="59" spans="1:5" x14ac:dyDescent="0.25">
      <c r="A59" s="25" t="s">
        <v>131</v>
      </c>
      <c r="B59" s="48">
        <v>0</v>
      </c>
      <c r="C59" s="52">
        <v>0</v>
      </c>
      <c r="D59" s="52">
        <v>0</v>
      </c>
      <c r="E59" s="50">
        <v>0</v>
      </c>
    </row>
    <row r="60" spans="1:5" x14ac:dyDescent="0.25">
      <c r="A60" s="31" t="s">
        <v>12</v>
      </c>
      <c r="B60" s="60">
        <v>14062.4202</v>
      </c>
      <c r="C60" s="61">
        <v>319.10340000000002</v>
      </c>
      <c r="D60" s="61">
        <v>0</v>
      </c>
      <c r="E60" s="62">
        <v>14381.5236</v>
      </c>
    </row>
    <row r="61" spans="1:5" x14ac:dyDescent="0.25">
      <c r="A61" s="25" t="s">
        <v>132</v>
      </c>
      <c r="B61" s="48">
        <v>0</v>
      </c>
      <c r="C61" s="52">
        <v>0</v>
      </c>
      <c r="D61" s="52">
        <v>0</v>
      </c>
      <c r="E61" s="50">
        <v>0</v>
      </c>
    </row>
    <row r="62" spans="1:5" x14ac:dyDescent="0.25">
      <c r="A62" s="25" t="s">
        <v>320</v>
      </c>
      <c r="B62" s="48">
        <v>0</v>
      </c>
      <c r="C62" s="52">
        <v>0</v>
      </c>
      <c r="D62" s="52">
        <v>0</v>
      </c>
      <c r="E62" s="50">
        <v>0</v>
      </c>
    </row>
    <row r="63" spans="1:5" x14ac:dyDescent="0.25">
      <c r="A63" s="25" t="s">
        <v>134</v>
      </c>
      <c r="B63" s="48">
        <v>0</v>
      </c>
      <c r="C63" s="52">
        <v>0</v>
      </c>
      <c r="D63" s="52">
        <v>0</v>
      </c>
      <c r="E63" s="50">
        <v>0</v>
      </c>
    </row>
    <row r="64" spans="1:5" x14ac:dyDescent="0.25">
      <c r="A64" s="26" t="s">
        <v>135</v>
      </c>
      <c r="B64" s="48">
        <v>0</v>
      </c>
      <c r="C64" s="52">
        <v>0</v>
      </c>
      <c r="D64" s="52">
        <v>0</v>
      </c>
      <c r="E64" s="50">
        <v>0</v>
      </c>
    </row>
    <row r="65" spans="1:5" x14ac:dyDescent="0.25">
      <c r="A65" s="25" t="s">
        <v>321</v>
      </c>
      <c r="B65" s="48">
        <v>0</v>
      </c>
      <c r="C65" s="52">
        <v>0</v>
      </c>
      <c r="D65" s="52">
        <v>0</v>
      </c>
      <c r="E65" s="50">
        <v>0</v>
      </c>
    </row>
    <row r="66" spans="1:5" x14ac:dyDescent="0.25">
      <c r="A66" s="25" t="s">
        <v>137</v>
      </c>
      <c r="B66" s="48">
        <v>0</v>
      </c>
      <c r="C66" s="52">
        <v>0</v>
      </c>
      <c r="D66" s="52">
        <v>0</v>
      </c>
      <c r="E66" s="50">
        <v>0</v>
      </c>
    </row>
    <row r="67" spans="1:5" x14ac:dyDescent="0.25">
      <c r="A67" s="25" t="s">
        <v>138</v>
      </c>
      <c r="B67" s="48">
        <v>5.9352999999999998</v>
      </c>
      <c r="C67" s="52">
        <v>18.0322</v>
      </c>
      <c r="D67" s="52">
        <v>0</v>
      </c>
      <c r="E67" s="50">
        <v>23.967500000000001</v>
      </c>
    </row>
    <row r="68" spans="1:5" x14ac:dyDescent="0.25">
      <c r="A68" s="25" t="s">
        <v>139</v>
      </c>
      <c r="B68" s="48">
        <v>0</v>
      </c>
      <c r="C68" s="52">
        <v>0</v>
      </c>
      <c r="D68" s="52">
        <v>0</v>
      </c>
      <c r="E68" s="50">
        <v>0</v>
      </c>
    </row>
    <row r="69" spans="1:5" x14ac:dyDescent="0.25">
      <c r="A69" s="25" t="s">
        <v>140</v>
      </c>
      <c r="B69" s="48">
        <v>0</v>
      </c>
      <c r="C69" s="52">
        <v>0</v>
      </c>
      <c r="D69" s="52">
        <v>0</v>
      </c>
      <c r="E69" s="50">
        <v>0</v>
      </c>
    </row>
    <row r="70" spans="1:5" x14ac:dyDescent="0.25">
      <c r="A70" s="25" t="s">
        <v>141</v>
      </c>
      <c r="B70" s="48">
        <v>0</v>
      </c>
      <c r="C70" s="52">
        <v>0</v>
      </c>
      <c r="D70" s="52">
        <v>0</v>
      </c>
      <c r="E70" s="50">
        <v>0</v>
      </c>
    </row>
    <row r="71" spans="1:5" x14ac:dyDescent="0.25">
      <c r="A71" s="25" t="s">
        <v>142</v>
      </c>
      <c r="B71" s="48">
        <v>0</v>
      </c>
      <c r="C71" s="52">
        <v>0</v>
      </c>
      <c r="D71" s="52">
        <v>29.364000000000001</v>
      </c>
      <c r="E71" s="50">
        <v>29.364000000000001</v>
      </c>
    </row>
    <row r="72" spans="1:5" x14ac:dyDescent="0.25">
      <c r="A72" s="25" t="s">
        <v>143</v>
      </c>
      <c r="B72" s="48">
        <v>0</v>
      </c>
      <c r="C72" s="52">
        <v>0</v>
      </c>
      <c r="D72" s="52">
        <v>0</v>
      </c>
      <c r="E72" s="50">
        <v>0</v>
      </c>
    </row>
    <row r="73" spans="1:5" x14ac:dyDescent="0.25">
      <c r="A73" s="25" t="s">
        <v>322</v>
      </c>
      <c r="B73" s="48">
        <v>0</v>
      </c>
      <c r="C73" s="52">
        <v>0</v>
      </c>
      <c r="D73" s="52">
        <v>0</v>
      </c>
      <c r="E73" s="50">
        <v>0</v>
      </c>
    </row>
    <row r="74" spans="1:5" x14ac:dyDescent="0.25">
      <c r="A74" s="25" t="s">
        <v>323</v>
      </c>
      <c r="B74" s="48">
        <v>0</v>
      </c>
      <c r="C74" s="52">
        <v>0</v>
      </c>
      <c r="D74" s="52">
        <v>0</v>
      </c>
      <c r="E74" s="50">
        <v>0</v>
      </c>
    </row>
    <row r="75" spans="1:5" x14ac:dyDescent="0.25">
      <c r="A75" s="25" t="s">
        <v>146</v>
      </c>
      <c r="B75" s="48">
        <v>0</v>
      </c>
      <c r="C75" s="52">
        <v>0</v>
      </c>
      <c r="D75" s="52">
        <v>0</v>
      </c>
      <c r="E75" s="50">
        <v>0</v>
      </c>
    </row>
    <row r="76" spans="1:5" x14ac:dyDescent="0.25">
      <c r="A76" s="25" t="s">
        <v>147</v>
      </c>
      <c r="B76" s="48">
        <v>0</v>
      </c>
      <c r="C76" s="52">
        <v>0</v>
      </c>
      <c r="D76" s="52">
        <v>0</v>
      </c>
      <c r="E76" s="50">
        <v>0</v>
      </c>
    </row>
    <row r="77" spans="1:5" x14ac:dyDescent="0.25">
      <c r="A77" s="25" t="s">
        <v>148</v>
      </c>
      <c r="B77" s="48">
        <v>0</v>
      </c>
      <c r="C77" s="52">
        <v>13.174899999999999</v>
      </c>
      <c r="D77" s="52">
        <v>4.9240000000000004</v>
      </c>
      <c r="E77" s="50">
        <v>18.0989</v>
      </c>
    </row>
    <row r="78" spans="1:5" x14ac:dyDescent="0.25">
      <c r="A78" s="25" t="s">
        <v>149</v>
      </c>
      <c r="B78" s="48">
        <v>0</v>
      </c>
      <c r="C78" s="52">
        <v>0</v>
      </c>
      <c r="D78" s="52">
        <v>0</v>
      </c>
      <c r="E78" s="50">
        <v>0</v>
      </c>
    </row>
    <row r="79" spans="1:5" x14ac:dyDescent="0.25">
      <c r="A79" s="25" t="s">
        <v>150</v>
      </c>
      <c r="B79" s="48">
        <v>0</v>
      </c>
      <c r="C79" s="52">
        <v>0</v>
      </c>
      <c r="D79" s="52">
        <v>0</v>
      </c>
      <c r="E79" s="50">
        <v>0</v>
      </c>
    </row>
    <row r="80" spans="1:5" x14ac:dyDescent="0.25">
      <c r="A80" s="25" t="s">
        <v>151</v>
      </c>
      <c r="B80" s="48">
        <v>0</v>
      </c>
      <c r="C80" s="52">
        <v>0</v>
      </c>
      <c r="D80" s="52">
        <v>0</v>
      </c>
      <c r="E80" s="50">
        <v>0</v>
      </c>
    </row>
    <row r="81" spans="1:5" x14ac:dyDescent="0.25">
      <c r="A81" s="25" t="s">
        <v>152</v>
      </c>
      <c r="B81" s="48">
        <v>0</v>
      </c>
      <c r="C81" s="52">
        <v>0</v>
      </c>
      <c r="D81" s="52">
        <v>0</v>
      </c>
      <c r="E81" s="50">
        <v>0</v>
      </c>
    </row>
    <row r="82" spans="1:5" x14ac:dyDescent="0.25">
      <c r="A82" s="25" t="s">
        <v>153</v>
      </c>
      <c r="B82" s="48">
        <v>0</v>
      </c>
      <c r="C82" s="52">
        <v>15.410600000000001</v>
      </c>
      <c r="D82" s="52">
        <v>0</v>
      </c>
      <c r="E82" s="50">
        <v>15.410600000000001</v>
      </c>
    </row>
    <row r="83" spans="1:5" x14ac:dyDescent="0.25">
      <c r="A83" s="25" t="s">
        <v>154</v>
      </c>
      <c r="B83" s="48">
        <v>0</v>
      </c>
      <c r="C83" s="52">
        <v>0</v>
      </c>
      <c r="D83" s="52">
        <v>0</v>
      </c>
      <c r="E83" s="50">
        <v>0</v>
      </c>
    </row>
    <row r="84" spans="1:5" x14ac:dyDescent="0.25">
      <c r="A84" s="25" t="s">
        <v>324</v>
      </c>
      <c r="B84" s="48">
        <v>0</v>
      </c>
      <c r="C84" s="52">
        <v>0</v>
      </c>
      <c r="D84" s="52">
        <v>8.1577999999999999</v>
      </c>
      <c r="E84" s="50">
        <v>8.1577999999999999</v>
      </c>
    </row>
    <row r="85" spans="1:5" x14ac:dyDescent="0.25">
      <c r="A85" s="26" t="s">
        <v>155</v>
      </c>
      <c r="B85" s="48">
        <v>0</v>
      </c>
      <c r="C85" s="52">
        <v>0</v>
      </c>
      <c r="D85" s="52">
        <v>0</v>
      </c>
      <c r="E85" s="50">
        <v>0</v>
      </c>
    </row>
    <row r="86" spans="1:5" x14ac:dyDescent="0.25">
      <c r="A86" s="27" t="s">
        <v>156</v>
      </c>
      <c r="B86" s="48">
        <v>0</v>
      </c>
      <c r="C86" s="52">
        <v>0</v>
      </c>
      <c r="D86" s="52">
        <v>2.4420000000000002</v>
      </c>
      <c r="E86" s="50">
        <v>2.4420000000000002</v>
      </c>
    </row>
    <row r="87" spans="1:5" x14ac:dyDescent="0.25">
      <c r="A87" s="25" t="s">
        <v>157</v>
      </c>
      <c r="B87" s="48">
        <v>0</v>
      </c>
      <c r="C87" s="52">
        <v>0</v>
      </c>
      <c r="D87" s="52">
        <v>0</v>
      </c>
      <c r="E87" s="50">
        <v>0</v>
      </c>
    </row>
    <row r="88" spans="1:5" x14ac:dyDescent="0.25">
      <c r="A88" s="25" t="s">
        <v>325</v>
      </c>
      <c r="B88" s="48">
        <v>0</v>
      </c>
      <c r="C88" s="52">
        <v>0</v>
      </c>
      <c r="D88" s="52">
        <v>0</v>
      </c>
      <c r="E88" s="50">
        <v>0</v>
      </c>
    </row>
    <row r="89" spans="1:5" x14ac:dyDescent="0.25">
      <c r="A89" s="25" t="s">
        <v>159</v>
      </c>
      <c r="B89" s="48">
        <v>0</v>
      </c>
      <c r="C89" s="52">
        <v>0</v>
      </c>
      <c r="D89" s="52">
        <v>0</v>
      </c>
      <c r="E89" s="50">
        <v>0</v>
      </c>
    </row>
    <row r="90" spans="1:5" x14ac:dyDescent="0.25">
      <c r="A90" s="25" t="s">
        <v>160</v>
      </c>
      <c r="B90" s="48">
        <v>0</v>
      </c>
      <c r="C90" s="52">
        <v>0</v>
      </c>
      <c r="D90" s="52">
        <v>0</v>
      </c>
      <c r="E90" s="50">
        <v>0</v>
      </c>
    </row>
    <row r="91" spans="1:5" x14ac:dyDescent="0.25">
      <c r="A91" s="25" t="s">
        <v>326</v>
      </c>
      <c r="B91" s="48">
        <v>0</v>
      </c>
      <c r="C91" s="52">
        <v>0</v>
      </c>
      <c r="D91" s="52">
        <v>0</v>
      </c>
      <c r="E91" s="50">
        <v>0</v>
      </c>
    </row>
    <row r="92" spans="1:5" x14ac:dyDescent="0.25">
      <c r="A92" s="25" t="s">
        <v>162</v>
      </c>
      <c r="B92" s="48">
        <v>0</v>
      </c>
      <c r="C92" s="52">
        <v>0</v>
      </c>
      <c r="D92" s="52">
        <v>0</v>
      </c>
      <c r="E92" s="50">
        <v>0</v>
      </c>
    </row>
    <row r="93" spans="1:5" x14ac:dyDescent="0.25">
      <c r="A93" s="25" t="s">
        <v>163</v>
      </c>
      <c r="B93" s="48">
        <v>0</v>
      </c>
      <c r="C93" s="52">
        <v>3.1406999999999998</v>
      </c>
      <c r="D93" s="52">
        <v>2.4685999999999999</v>
      </c>
      <c r="E93" s="50">
        <v>5.6092999999999993</v>
      </c>
    </row>
    <row r="94" spans="1:5" x14ac:dyDescent="0.25">
      <c r="A94" s="25" t="s">
        <v>327</v>
      </c>
      <c r="B94" s="48">
        <v>37.235599999999998</v>
      </c>
      <c r="C94" s="52">
        <v>0</v>
      </c>
      <c r="D94" s="52">
        <v>0</v>
      </c>
      <c r="E94" s="50">
        <v>37.235599999999998</v>
      </c>
    </row>
    <row r="95" spans="1:5" x14ac:dyDescent="0.25">
      <c r="A95" s="31" t="s">
        <v>13</v>
      </c>
      <c r="B95" s="60">
        <v>43.170900000000003</v>
      </c>
      <c r="C95" s="61">
        <v>49.758400000000002</v>
      </c>
      <c r="D95" s="61">
        <v>47.356400000000001</v>
      </c>
      <c r="E95" s="62">
        <v>140.28570000000002</v>
      </c>
    </row>
    <row r="96" spans="1:5" x14ac:dyDescent="0.25">
      <c r="A96" s="25" t="s">
        <v>165</v>
      </c>
      <c r="B96" s="48">
        <v>889.64210000000003</v>
      </c>
      <c r="C96" s="52">
        <v>0</v>
      </c>
      <c r="D96" s="52">
        <v>0</v>
      </c>
      <c r="E96" s="50">
        <v>889.64210000000003</v>
      </c>
    </row>
    <row r="97" spans="1:5" x14ac:dyDescent="0.25">
      <c r="A97" s="25" t="s">
        <v>328</v>
      </c>
      <c r="B97" s="48">
        <v>0</v>
      </c>
      <c r="C97" s="52">
        <v>6.2081999999999997</v>
      </c>
      <c r="D97" s="52">
        <v>0</v>
      </c>
      <c r="E97" s="50">
        <v>6.2081999999999997</v>
      </c>
    </row>
    <row r="98" spans="1:5" x14ac:dyDescent="0.25">
      <c r="A98" s="31" t="s">
        <v>14</v>
      </c>
      <c r="B98" s="60">
        <v>889.64210000000003</v>
      </c>
      <c r="C98" s="61">
        <v>6.2081999999999997</v>
      </c>
      <c r="D98" s="61">
        <v>0</v>
      </c>
      <c r="E98" s="62">
        <v>895.85030000000006</v>
      </c>
    </row>
    <row r="99" spans="1:5" x14ac:dyDescent="0.25">
      <c r="A99" s="25" t="s">
        <v>167</v>
      </c>
      <c r="B99" s="48">
        <v>0</v>
      </c>
      <c r="C99" s="52">
        <v>0</v>
      </c>
      <c r="D99" s="52">
        <v>0</v>
      </c>
      <c r="E99" s="50">
        <v>0</v>
      </c>
    </row>
    <row r="100" spans="1:5" x14ac:dyDescent="0.25">
      <c r="A100" s="25" t="s">
        <v>168</v>
      </c>
      <c r="B100" s="48">
        <v>0</v>
      </c>
      <c r="C100" s="52">
        <v>0</v>
      </c>
      <c r="D100" s="52">
        <v>0</v>
      </c>
      <c r="E100" s="50">
        <v>0</v>
      </c>
    </row>
    <row r="101" spans="1:5" x14ac:dyDescent="0.25">
      <c r="A101" s="25" t="s">
        <v>169</v>
      </c>
      <c r="B101" s="48">
        <v>0</v>
      </c>
      <c r="C101" s="52">
        <v>0</v>
      </c>
      <c r="D101" s="52">
        <v>0</v>
      </c>
      <c r="E101" s="50">
        <v>0</v>
      </c>
    </row>
    <row r="102" spans="1:5" x14ac:dyDescent="0.25">
      <c r="A102" s="25" t="s">
        <v>170</v>
      </c>
      <c r="B102" s="48">
        <v>0</v>
      </c>
      <c r="C102" s="52">
        <v>0</v>
      </c>
      <c r="D102" s="52">
        <v>0</v>
      </c>
      <c r="E102" s="50">
        <v>0</v>
      </c>
    </row>
    <row r="103" spans="1:5" x14ac:dyDescent="0.25">
      <c r="A103" s="25" t="s">
        <v>171</v>
      </c>
      <c r="B103" s="48">
        <v>0</v>
      </c>
      <c r="C103" s="52">
        <v>0</v>
      </c>
      <c r="D103" s="52">
        <v>0</v>
      </c>
      <c r="E103" s="50">
        <v>0</v>
      </c>
    </row>
    <row r="104" spans="1:5" x14ac:dyDescent="0.25">
      <c r="A104" s="25" t="s">
        <v>329</v>
      </c>
      <c r="B104" s="48">
        <v>0</v>
      </c>
      <c r="C104" s="52">
        <v>0</v>
      </c>
      <c r="D104" s="52">
        <v>0</v>
      </c>
      <c r="E104" s="50">
        <v>0</v>
      </c>
    </row>
    <row r="105" spans="1:5" x14ac:dyDescent="0.25">
      <c r="A105" s="31" t="s">
        <v>15</v>
      </c>
      <c r="B105" s="60">
        <v>0</v>
      </c>
      <c r="C105" s="61">
        <v>0</v>
      </c>
      <c r="D105" s="61">
        <v>0</v>
      </c>
      <c r="E105" s="62">
        <v>0</v>
      </c>
    </row>
    <row r="106" spans="1:5" x14ac:dyDescent="0.25">
      <c r="A106" s="25" t="s">
        <v>173</v>
      </c>
      <c r="B106" s="48">
        <v>4108.2507999999998</v>
      </c>
      <c r="C106" s="52">
        <v>37.375300000000003</v>
      </c>
      <c r="D106" s="52">
        <v>0</v>
      </c>
      <c r="E106" s="50">
        <v>4145.6260999999995</v>
      </c>
    </row>
    <row r="107" spans="1:5" x14ac:dyDescent="0.25">
      <c r="A107" s="25" t="s">
        <v>174</v>
      </c>
      <c r="B107" s="48">
        <v>6.5034999999999998</v>
      </c>
      <c r="C107" s="52">
        <v>0</v>
      </c>
      <c r="D107" s="52">
        <v>0</v>
      </c>
      <c r="E107" s="50">
        <v>6.5034999999999998</v>
      </c>
    </row>
    <row r="108" spans="1:5" x14ac:dyDescent="0.25">
      <c r="A108" s="25" t="s">
        <v>333</v>
      </c>
      <c r="B108" s="48">
        <v>0</v>
      </c>
      <c r="C108" s="52">
        <v>0</v>
      </c>
      <c r="D108" s="52">
        <v>0</v>
      </c>
      <c r="E108" s="50">
        <v>0</v>
      </c>
    </row>
    <row r="109" spans="1:5" x14ac:dyDescent="0.25">
      <c r="A109" s="25" t="s">
        <v>330</v>
      </c>
      <c r="B109" s="48">
        <v>2.8210000000000002</v>
      </c>
      <c r="C109" s="52">
        <v>0</v>
      </c>
      <c r="D109" s="52">
        <v>0</v>
      </c>
      <c r="E109" s="50">
        <v>2.8210000000000002</v>
      </c>
    </row>
    <row r="110" spans="1:5" x14ac:dyDescent="0.25">
      <c r="A110" s="25" t="s">
        <v>177</v>
      </c>
      <c r="B110" s="48">
        <v>0</v>
      </c>
      <c r="C110" s="52">
        <v>0</v>
      </c>
      <c r="D110" s="52">
        <v>0</v>
      </c>
      <c r="E110" s="50">
        <v>0</v>
      </c>
    </row>
    <row r="111" spans="1:5" x14ac:dyDescent="0.25">
      <c r="A111" s="25" t="s">
        <v>178</v>
      </c>
      <c r="B111" s="48">
        <v>21.1617</v>
      </c>
      <c r="C111" s="52">
        <v>0</v>
      </c>
      <c r="D111" s="52">
        <v>0</v>
      </c>
      <c r="E111" s="50">
        <v>21.1617</v>
      </c>
    </row>
    <row r="112" spans="1:5" x14ac:dyDescent="0.25">
      <c r="A112" s="25" t="s">
        <v>179</v>
      </c>
      <c r="B112" s="48">
        <v>4.5247000000000002</v>
      </c>
      <c r="C112" s="52">
        <v>0</v>
      </c>
      <c r="D112" s="52">
        <v>0</v>
      </c>
      <c r="E112" s="50">
        <v>4.5247000000000002</v>
      </c>
    </row>
    <row r="113" spans="1:5" x14ac:dyDescent="0.25">
      <c r="A113" s="25" t="s">
        <v>180</v>
      </c>
      <c r="B113" s="48">
        <v>5.8335999999999997</v>
      </c>
      <c r="C113" s="52">
        <v>0</v>
      </c>
      <c r="D113" s="52">
        <v>0</v>
      </c>
      <c r="E113" s="50">
        <v>5.8335999999999997</v>
      </c>
    </row>
    <row r="114" spans="1:5" x14ac:dyDescent="0.25">
      <c r="A114" s="25" t="s">
        <v>181</v>
      </c>
      <c r="B114" s="48">
        <v>0</v>
      </c>
      <c r="C114" s="52">
        <v>0</v>
      </c>
      <c r="D114" s="52">
        <v>0</v>
      </c>
      <c r="E114" s="50">
        <v>0</v>
      </c>
    </row>
    <row r="115" spans="1:5" x14ac:dyDescent="0.25">
      <c r="A115" s="25" t="s">
        <v>182</v>
      </c>
      <c r="B115" s="48">
        <v>0</v>
      </c>
      <c r="C115" s="52">
        <v>0</v>
      </c>
      <c r="D115" s="52">
        <v>0</v>
      </c>
      <c r="E115" s="50">
        <v>0</v>
      </c>
    </row>
    <row r="116" spans="1:5" x14ac:dyDescent="0.25">
      <c r="A116" s="25" t="s">
        <v>183</v>
      </c>
      <c r="B116" s="48">
        <v>0</v>
      </c>
      <c r="C116" s="52">
        <v>0</v>
      </c>
      <c r="D116" s="52">
        <v>0</v>
      </c>
      <c r="E116" s="50">
        <v>0</v>
      </c>
    </row>
    <row r="117" spans="1:5" x14ac:dyDescent="0.25">
      <c r="A117" s="25" t="s">
        <v>184</v>
      </c>
      <c r="B117" s="48">
        <v>0</v>
      </c>
      <c r="C117" s="52">
        <v>0</v>
      </c>
      <c r="D117" s="52">
        <v>0</v>
      </c>
      <c r="E117" s="50">
        <v>0</v>
      </c>
    </row>
    <row r="118" spans="1:5" x14ac:dyDescent="0.25">
      <c r="A118" s="25" t="s">
        <v>185</v>
      </c>
      <c r="B118" s="48">
        <v>0</v>
      </c>
      <c r="C118" s="52">
        <v>0</v>
      </c>
      <c r="D118" s="52">
        <v>0</v>
      </c>
      <c r="E118" s="50">
        <v>0</v>
      </c>
    </row>
    <row r="119" spans="1:5" x14ac:dyDescent="0.25">
      <c r="A119" s="25" t="s">
        <v>186</v>
      </c>
      <c r="B119" s="48">
        <v>215.12020000000001</v>
      </c>
      <c r="C119" s="52">
        <v>0</v>
      </c>
      <c r="D119" s="52">
        <v>0</v>
      </c>
      <c r="E119" s="50">
        <v>215.12020000000001</v>
      </c>
    </row>
    <row r="120" spans="1:5" x14ac:dyDescent="0.25">
      <c r="A120" s="25" t="s">
        <v>187</v>
      </c>
      <c r="B120" s="48">
        <v>0</v>
      </c>
      <c r="C120" s="52">
        <v>0</v>
      </c>
      <c r="D120" s="52">
        <v>0</v>
      </c>
      <c r="E120" s="50">
        <v>0</v>
      </c>
    </row>
    <row r="121" spans="1:5" x14ac:dyDescent="0.25">
      <c r="A121" s="25" t="s">
        <v>188</v>
      </c>
      <c r="B121" s="48">
        <v>0</v>
      </c>
      <c r="C121" s="52">
        <v>0</v>
      </c>
      <c r="D121" s="52">
        <v>0</v>
      </c>
      <c r="E121" s="50">
        <v>0</v>
      </c>
    </row>
    <row r="122" spans="1:5" x14ac:dyDescent="0.25">
      <c r="A122" s="25" t="s">
        <v>189</v>
      </c>
      <c r="B122" s="48">
        <v>0</v>
      </c>
      <c r="C122" s="52">
        <v>0</v>
      </c>
      <c r="D122" s="52">
        <v>0</v>
      </c>
      <c r="E122" s="50">
        <v>0</v>
      </c>
    </row>
    <row r="123" spans="1:5" x14ac:dyDescent="0.25">
      <c r="A123" s="25" t="s">
        <v>190</v>
      </c>
      <c r="B123" s="48">
        <v>0</v>
      </c>
      <c r="C123" s="52">
        <v>0</v>
      </c>
      <c r="D123" s="52">
        <v>0</v>
      </c>
      <c r="E123" s="50">
        <v>0</v>
      </c>
    </row>
    <row r="124" spans="1:5" x14ac:dyDescent="0.25">
      <c r="A124" s="25" t="s">
        <v>191</v>
      </c>
      <c r="B124" s="48">
        <v>0</v>
      </c>
      <c r="C124" s="52">
        <v>0</v>
      </c>
      <c r="D124" s="52">
        <v>0</v>
      </c>
      <c r="E124" s="50">
        <v>0</v>
      </c>
    </row>
    <row r="125" spans="1:5" x14ac:dyDescent="0.25">
      <c r="A125" s="25" t="s">
        <v>192</v>
      </c>
      <c r="B125" s="48">
        <v>0</v>
      </c>
      <c r="C125" s="52">
        <v>0</v>
      </c>
      <c r="D125" s="52">
        <v>0</v>
      </c>
      <c r="E125" s="50">
        <v>0</v>
      </c>
    </row>
    <row r="126" spans="1:5" x14ac:dyDescent="0.25">
      <c r="A126" s="25" t="s">
        <v>193</v>
      </c>
      <c r="B126" s="48">
        <v>0</v>
      </c>
      <c r="C126" s="52">
        <v>0</v>
      </c>
      <c r="D126" s="52">
        <v>0</v>
      </c>
      <c r="E126" s="50">
        <v>0</v>
      </c>
    </row>
    <row r="127" spans="1:5" x14ac:dyDescent="0.25">
      <c r="A127" s="25" t="s">
        <v>194</v>
      </c>
      <c r="B127" s="48">
        <v>0</v>
      </c>
      <c r="C127" s="52">
        <v>0</v>
      </c>
      <c r="D127" s="52">
        <v>0</v>
      </c>
      <c r="E127" s="50">
        <v>0</v>
      </c>
    </row>
    <row r="128" spans="1:5" x14ac:dyDescent="0.25">
      <c r="A128" s="25" t="s">
        <v>195</v>
      </c>
      <c r="B128" s="48">
        <v>240.04470000000001</v>
      </c>
      <c r="C128" s="52">
        <v>0</v>
      </c>
      <c r="D128" s="52">
        <v>0</v>
      </c>
      <c r="E128" s="50">
        <v>240.04470000000001</v>
      </c>
    </row>
    <row r="129" spans="1:5" x14ac:dyDescent="0.25">
      <c r="A129" s="25" t="s">
        <v>196</v>
      </c>
      <c r="B129" s="48">
        <v>2.6949000000000001</v>
      </c>
      <c r="C129" s="52">
        <v>0</v>
      </c>
      <c r="D129" s="52">
        <v>0</v>
      </c>
      <c r="E129" s="50">
        <v>2.6949000000000001</v>
      </c>
    </row>
    <row r="130" spans="1:5" x14ac:dyDescent="0.25">
      <c r="A130" s="25" t="s">
        <v>197</v>
      </c>
      <c r="B130" s="48">
        <v>9.5164000000000009</v>
      </c>
      <c r="C130" s="52">
        <v>0</v>
      </c>
      <c r="D130" s="52">
        <v>0</v>
      </c>
      <c r="E130" s="50">
        <v>9.5164000000000009</v>
      </c>
    </row>
    <row r="131" spans="1:5" x14ac:dyDescent="0.25">
      <c r="A131" s="25" t="s">
        <v>198</v>
      </c>
      <c r="B131" s="48">
        <v>0</v>
      </c>
      <c r="C131" s="52">
        <v>0</v>
      </c>
      <c r="D131" s="52">
        <v>0</v>
      </c>
      <c r="E131" s="50">
        <v>0</v>
      </c>
    </row>
    <row r="132" spans="1:5" x14ac:dyDescent="0.25">
      <c r="A132" s="25" t="s">
        <v>199</v>
      </c>
      <c r="B132" s="48">
        <v>0</v>
      </c>
      <c r="C132" s="52">
        <v>0</v>
      </c>
      <c r="D132" s="52">
        <v>0</v>
      </c>
      <c r="E132" s="50">
        <v>0</v>
      </c>
    </row>
    <row r="133" spans="1:5" x14ac:dyDescent="0.25">
      <c r="A133" s="25" t="s">
        <v>200</v>
      </c>
      <c r="B133" s="48">
        <v>24.93</v>
      </c>
      <c r="C133" s="52">
        <v>4.5712999999999999</v>
      </c>
      <c r="D133" s="52">
        <v>0</v>
      </c>
      <c r="E133" s="50">
        <v>29.501300000000001</v>
      </c>
    </row>
    <row r="134" spans="1:5" x14ac:dyDescent="0.25">
      <c r="A134" s="31" t="s">
        <v>16</v>
      </c>
      <c r="B134" s="60">
        <v>4641.4014999999999</v>
      </c>
      <c r="C134" s="61">
        <v>41.946599999999997</v>
      </c>
      <c r="D134" s="61"/>
      <c r="E134" s="62">
        <v>4683.3481000000002</v>
      </c>
    </row>
    <row r="135" spans="1:5" x14ac:dyDescent="0.25">
      <c r="A135" s="25" t="s">
        <v>201</v>
      </c>
      <c r="B135" s="48">
        <v>0</v>
      </c>
      <c r="C135" s="52">
        <v>0</v>
      </c>
      <c r="D135" s="52">
        <v>0</v>
      </c>
      <c r="E135" s="50">
        <v>0</v>
      </c>
    </row>
    <row r="136" spans="1:5" x14ac:dyDescent="0.25">
      <c r="A136" s="25" t="s">
        <v>202</v>
      </c>
      <c r="B136" s="48">
        <v>0</v>
      </c>
      <c r="C136" s="52">
        <v>0</v>
      </c>
      <c r="D136" s="52">
        <v>0</v>
      </c>
      <c r="E136" s="50">
        <v>0</v>
      </c>
    </row>
    <row r="137" spans="1:5" x14ac:dyDescent="0.25">
      <c r="A137" s="25" t="s">
        <v>203</v>
      </c>
      <c r="B137" s="48">
        <v>0</v>
      </c>
      <c r="C137" s="52">
        <v>0</v>
      </c>
      <c r="D137" s="52">
        <v>0</v>
      </c>
      <c r="E137" s="50">
        <v>0</v>
      </c>
    </row>
    <row r="138" spans="1:5" x14ac:dyDescent="0.25">
      <c r="A138" s="25" t="s">
        <v>204</v>
      </c>
      <c r="B138" s="48">
        <v>0</v>
      </c>
      <c r="C138" s="52">
        <v>0</v>
      </c>
      <c r="D138" s="52">
        <v>0</v>
      </c>
      <c r="E138" s="50">
        <v>0</v>
      </c>
    </row>
    <row r="139" spans="1:5" x14ac:dyDescent="0.25">
      <c r="A139" s="25" t="s">
        <v>303</v>
      </c>
      <c r="B139" s="48">
        <v>2.6848999999999998</v>
      </c>
      <c r="C139" s="52">
        <v>0</v>
      </c>
      <c r="D139" s="52">
        <v>0</v>
      </c>
      <c r="E139" s="50">
        <v>2.6848999999999998</v>
      </c>
    </row>
    <row r="140" spans="1:5" x14ac:dyDescent="0.25">
      <c r="A140" s="31" t="s">
        <v>17</v>
      </c>
      <c r="B140" s="60">
        <v>2.6848999999999998</v>
      </c>
      <c r="C140" s="61">
        <v>0</v>
      </c>
      <c r="D140" s="61">
        <v>0</v>
      </c>
      <c r="E140" s="62">
        <v>2.6848999999999998</v>
      </c>
    </row>
    <row r="141" spans="1:5" x14ac:dyDescent="0.25">
      <c r="A141" s="46" t="s">
        <v>244</v>
      </c>
      <c r="B141" s="105">
        <v>0</v>
      </c>
      <c r="C141" s="106">
        <v>0</v>
      </c>
      <c r="D141" s="106">
        <v>0</v>
      </c>
      <c r="E141" s="107">
        <v>0</v>
      </c>
    </row>
    <row r="142" spans="1:5" x14ac:dyDescent="0.25">
      <c r="A142" s="25" t="s">
        <v>207</v>
      </c>
      <c r="B142" s="48">
        <v>0</v>
      </c>
      <c r="C142" s="52">
        <v>0</v>
      </c>
      <c r="D142" s="52">
        <v>0</v>
      </c>
      <c r="E142" s="50">
        <v>0</v>
      </c>
    </row>
    <row r="143" spans="1:5" x14ac:dyDescent="0.25">
      <c r="A143" s="25" t="s">
        <v>208</v>
      </c>
      <c r="B143" s="48">
        <v>0</v>
      </c>
      <c r="C143" s="52">
        <v>0</v>
      </c>
      <c r="D143" s="52">
        <v>0</v>
      </c>
      <c r="E143" s="50">
        <v>0</v>
      </c>
    </row>
    <row r="144" spans="1:5" x14ac:dyDescent="0.25">
      <c r="A144" s="31" t="s">
        <v>19</v>
      </c>
      <c r="B144" s="60">
        <v>0</v>
      </c>
      <c r="C144" s="61">
        <v>0</v>
      </c>
      <c r="D144" s="61">
        <v>0</v>
      </c>
      <c r="E144" s="62">
        <v>0</v>
      </c>
    </row>
    <row r="145" spans="1:5" x14ac:dyDescent="0.25">
      <c r="A145" s="46" t="s">
        <v>245</v>
      </c>
      <c r="B145" s="105">
        <v>0</v>
      </c>
      <c r="C145" s="106">
        <v>0</v>
      </c>
      <c r="D145" s="106">
        <v>0</v>
      </c>
      <c r="E145" s="107">
        <v>0</v>
      </c>
    </row>
    <row r="146" spans="1:5" x14ac:dyDescent="0.25">
      <c r="A146" s="25" t="s">
        <v>210</v>
      </c>
      <c r="B146" s="48">
        <v>0</v>
      </c>
      <c r="C146" s="52">
        <v>0</v>
      </c>
      <c r="D146" s="52">
        <v>0</v>
      </c>
      <c r="E146" s="50">
        <v>0</v>
      </c>
    </row>
    <row r="147" spans="1:5" x14ac:dyDescent="0.25">
      <c r="A147" s="31" t="s">
        <v>21</v>
      </c>
      <c r="B147" s="60">
        <v>0</v>
      </c>
      <c r="C147" s="61">
        <v>0</v>
      </c>
      <c r="D147" s="61">
        <v>0</v>
      </c>
      <c r="E147" s="62">
        <v>0</v>
      </c>
    </row>
    <row r="148" spans="1:5" x14ac:dyDescent="0.25">
      <c r="A148" s="34" t="s">
        <v>246</v>
      </c>
      <c r="B148" s="53">
        <v>137.9785</v>
      </c>
      <c r="C148" s="55"/>
      <c r="D148" s="55">
        <v>52.479799999999997</v>
      </c>
      <c r="E148" s="54">
        <v>190.45830000000001</v>
      </c>
    </row>
    <row r="149" spans="1:5" x14ac:dyDescent="0.25">
      <c r="A149" s="31" t="s">
        <v>23</v>
      </c>
      <c r="B149" s="60">
        <v>137.9785</v>
      </c>
      <c r="C149" s="61"/>
      <c r="D149" s="61">
        <v>52.479799999999997</v>
      </c>
      <c r="E149" s="62">
        <v>190.45830000000001</v>
      </c>
    </row>
    <row r="150" spans="1:5" x14ac:dyDescent="0.25">
      <c r="A150" s="34" t="s">
        <v>331</v>
      </c>
      <c r="B150" s="53">
        <v>0</v>
      </c>
      <c r="C150" s="55">
        <v>0</v>
      </c>
      <c r="D150" s="55">
        <v>3.9941</v>
      </c>
      <c r="E150" s="54">
        <v>3.9941</v>
      </c>
    </row>
    <row r="151" spans="1:5" x14ac:dyDescent="0.25">
      <c r="A151" s="31" t="s">
        <v>25</v>
      </c>
      <c r="B151" s="60">
        <v>0</v>
      </c>
      <c r="C151" s="61">
        <v>0</v>
      </c>
      <c r="D151" s="61">
        <v>3.9941</v>
      </c>
      <c r="E151" s="62">
        <v>3.9941</v>
      </c>
    </row>
    <row r="152" spans="1:5" x14ac:dyDescent="0.25">
      <c r="A152" s="34" t="s">
        <v>214</v>
      </c>
      <c r="B152" s="53">
        <v>2833.3616999999999</v>
      </c>
      <c r="C152" s="55">
        <v>70.533900000000003</v>
      </c>
      <c r="D152" s="55">
        <v>6.5823999999999998</v>
      </c>
      <c r="E152" s="54">
        <v>2910.4779999999996</v>
      </c>
    </row>
    <row r="153" spans="1:5" x14ac:dyDescent="0.25">
      <c r="A153" s="31" t="s">
        <v>26</v>
      </c>
      <c r="B153" s="60">
        <v>2833.3616999999999</v>
      </c>
      <c r="C153" s="61">
        <v>70.533900000000003</v>
      </c>
      <c r="D153" s="61">
        <v>6.5823999999999998</v>
      </c>
      <c r="E153" s="62">
        <v>2910.4779999999996</v>
      </c>
    </row>
    <row r="154" spans="1:5" x14ac:dyDescent="0.25">
      <c r="A154" s="46" t="s">
        <v>332</v>
      </c>
      <c r="B154" s="105">
        <v>0</v>
      </c>
      <c r="C154" s="106">
        <v>1166.9432999999999</v>
      </c>
      <c r="D154" s="106">
        <v>0</v>
      </c>
      <c r="E154" s="107">
        <v>1166.9432999999999</v>
      </c>
    </row>
    <row r="155" spans="1:5" x14ac:dyDescent="0.25">
      <c r="A155" s="25" t="s">
        <v>215</v>
      </c>
      <c r="B155" s="48">
        <v>185904.09839999999</v>
      </c>
      <c r="C155" s="52">
        <v>0</v>
      </c>
      <c r="D155" s="52">
        <v>0</v>
      </c>
      <c r="E155" s="50">
        <v>185904.09839999999</v>
      </c>
    </row>
    <row r="156" spans="1:5" x14ac:dyDescent="0.25">
      <c r="A156" s="25" t="s">
        <v>216</v>
      </c>
      <c r="B156" s="48">
        <v>141477.4057</v>
      </c>
      <c r="C156" s="52">
        <v>0</v>
      </c>
      <c r="D156" s="52">
        <v>0</v>
      </c>
      <c r="E156" s="50">
        <v>141477.4057</v>
      </c>
    </row>
    <row r="157" spans="1:5" x14ac:dyDescent="0.25">
      <c r="A157" s="25" t="s">
        <v>217</v>
      </c>
      <c r="B157" s="48">
        <v>61241.351499999997</v>
      </c>
      <c r="C157" s="52">
        <v>0</v>
      </c>
      <c r="D157" s="52">
        <v>0</v>
      </c>
      <c r="E157" s="50">
        <v>61241.351499999997</v>
      </c>
    </row>
    <row r="158" spans="1:5" x14ac:dyDescent="0.25">
      <c r="A158" s="25" t="s">
        <v>218</v>
      </c>
      <c r="B158" s="48">
        <v>44792.102200000001</v>
      </c>
      <c r="C158" s="52">
        <v>0</v>
      </c>
      <c r="D158" s="52">
        <v>0</v>
      </c>
      <c r="E158" s="50">
        <v>44792.102200000001</v>
      </c>
    </row>
    <row r="159" spans="1:5" x14ac:dyDescent="0.25">
      <c r="A159" s="31" t="s">
        <v>29</v>
      </c>
      <c r="B159" s="60">
        <v>433414.95779999997</v>
      </c>
      <c r="C159" s="61">
        <v>1166.9432999999999</v>
      </c>
      <c r="D159" s="61"/>
      <c r="E159" s="62">
        <v>434581.90109999996</v>
      </c>
    </row>
    <row r="160" spans="1:5" x14ac:dyDescent="0.25">
      <c r="A160" s="46" t="s">
        <v>219</v>
      </c>
      <c r="B160" s="105">
        <v>152.9622</v>
      </c>
      <c r="C160" s="106"/>
      <c r="D160" s="106"/>
      <c r="E160" s="107">
        <v>152.9622</v>
      </c>
    </row>
    <row r="161" spans="1:9" x14ac:dyDescent="0.25">
      <c r="A161" s="25" t="s">
        <v>306</v>
      </c>
      <c r="B161" s="48">
        <v>36881.4764</v>
      </c>
      <c r="C161" s="52"/>
      <c r="D161" s="52"/>
      <c r="E161" s="50">
        <v>36881.4764</v>
      </c>
    </row>
    <row r="162" spans="1:9" x14ac:dyDescent="0.25">
      <c r="A162" s="25" t="s">
        <v>221</v>
      </c>
      <c r="B162" s="48">
        <v>235850.9713</v>
      </c>
      <c r="C162" s="52"/>
      <c r="D162" s="52"/>
      <c r="E162" s="50">
        <v>235850.9713</v>
      </c>
    </row>
    <row r="163" spans="1:9" x14ac:dyDescent="0.25">
      <c r="A163" s="25" t="s">
        <v>307</v>
      </c>
      <c r="B163" s="48">
        <v>59608.243000000002</v>
      </c>
      <c r="C163" s="52"/>
      <c r="D163" s="52"/>
      <c r="E163" s="50">
        <v>59608.243000000002</v>
      </c>
    </row>
    <row r="164" spans="1:9" x14ac:dyDescent="0.25">
      <c r="A164" s="25" t="s">
        <v>308</v>
      </c>
      <c r="B164" s="48">
        <v>67155.942899999995</v>
      </c>
      <c r="C164" s="52"/>
      <c r="D164" s="52"/>
      <c r="E164" s="50">
        <v>67155.942899999995</v>
      </c>
    </row>
    <row r="165" spans="1:9" x14ac:dyDescent="0.25">
      <c r="A165" s="25" t="s">
        <v>224</v>
      </c>
      <c r="B165" s="48">
        <v>136045.24309999999</v>
      </c>
      <c r="C165" s="52"/>
      <c r="D165" s="52"/>
      <c r="E165" s="50">
        <v>136045.24309999999</v>
      </c>
    </row>
    <row r="166" spans="1:9" x14ac:dyDescent="0.25">
      <c r="A166" s="31" t="s">
        <v>30</v>
      </c>
      <c r="B166" s="60">
        <v>535694.83889999997</v>
      </c>
      <c r="C166" s="61"/>
      <c r="D166" s="61"/>
      <c r="E166" s="62">
        <v>535694.83889999997</v>
      </c>
    </row>
    <row r="167" spans="1:9" x14ac:dyDescent="0.25">
      <c r="A167" s="46" t="s">
        <v>225</v>
      </c>
      <c r="B167" s="105">
        <v>0</v>
      </c>
      <c r="C167" s="106">
        <v>0</v>
      </c>
      <c r="D167" s="106">
        <v>0</v>
      </c>
      <c r="E167" s="107">
        <v>0</v>
      </c>
    </row>
    <row r="168" spans="1:9" x14ac:dyDescent="0.25">
      <c r="A168" s="25" t="s">
        <v>226</v>
      </c>
      <c r="B168" s="48">
        <v>6.6893000000000002</v>
      </c>
      <c r="C168" s="52">
        <v>0</v>
      </c>
      <c r="D168" s="52">
        <v>0</v>
      </c>
      <c r="E168" s="50">
        <v>6.6893000000000002</v>
      </c>
    </row>
    <row r="169" spans="1:9" x14ac:dyDescent="0.25">
      <c r="A169" s="25" t="s">
        <v>309</v>
      </c>
      <c r="B169" s="48">
        <v>446.46170000000001</v>
      </c>
      <c r="C169" s="52">
        <v>0</v>
      </c>
      <c r="D169" s="52">
        <v>0</v>
      </c>
      <c r="E169" s="50">
        <v>446.46170000000001</v>
      </c>
    </row>
    <row r="170" spans="1:9" x14ac:dyDescent="0.25">
      <c r="A170" s="25" t="s">
        <v>228</v>
      </c>
      <c r="B170" s="48">
        <v>11658.2156</v>
      </c>
      <c r="C170" s="52">
        <v>0</v>
      </c>
      <c r="D170" s="52">
        <v>0</v>
      </c>
      <c r="E170" s="50">
        <v>11658.2156</v>
      </c>
    </row>
    <row r="171" spans="1:9" x14ac:dyDescent="0.25">
      <c r="A171" s="25" t="s">
        <v>310</v>
      </c>
      <c r="B171" s="48">
        <v>50473.790500000003</v>
      </c>
      <c r="C171" s="52">
        <v>0</v>
      </c>
      <c r="D171" s="52">
        <v>0</v>
      </c>
      <c r="E171" s="50">
        <v>50473.790500000003</v>
      </c>
    </row>
    <row r="172" spans="1:9" x14ac:dyDescent="0.25">
      <c r="A172" s="25" t="s">
        <v>230</v>
      </c>
      <c r="B172" s="48">
        <v>3556.2966000000001</v>
      </c>
      <c r="C172" s="52">
        <v>0</v>
      </c>
      <c r="D172" s="52">
        <v>0</v>
      </c>
      <c r="E172" s="50">
        <v>3556.2966000000001</v>
      </c>
    </row>
    <row r="173" spans="1:9" ht="15.75" thickBot="1" x14ac:dyDescent="0.3">
      <c r="A173" s="127" t="s">
        <v>31</v>
      </c>
      <c r="B173" s="135">
        <v>66141.453699999998</v>
      </c>
      <c r="C173" s="136">
        <v>0</v>
      </c>
      <c r="D173" s="136">
        <v>0</v>
      </c>
      <c r="E173" s="137">
        <v>66141.453699999998</v>
      </c>
      <c r="F173" s="126"/>
    </row>
    <row r="174" spans="1:9" ht="16.5" thickTop="1" thickBot="1" x14ac:dyDescent="0.3">
      <c r="A174" s="72" t="s">
        <v>32</v>
      </c>
      <c r="B174" s="73">
        <v>1058566.0432</v>
      </c>
      <c r="C174" s="74">
        <v>1734.1549</v>
      </c>
      <c r="D174" s="74">
        <v>110.4127</v>
      </c>
      <c r="E174" s="75">
        <v>1060410.6107999999</v>
      </c>
      <c r="F174" s="4"/>
      <c r="G174" s="4"/>
      <c r="H174" s="4"/>
      <c r="I174" s="4"/>
    </row>
    <row r="175" spans="1:9" ht="15.75" thickTop="1" x14ac:dyDescent="0.25">
      <c r="A175" s="57" t="s">
        <v>54</v>
      </c>
      <c r="B175" s="10"/>
      <c r="C175" s="10"/>
      <c r="D175" s="10"/>
      <c r="E175" s="10"/>
    </row>
    <row r="176" spans="1:9" x14ac:dyDescent="0.25">
      <c r="A176" s="36" t="s">
        <v>64</v>
      </c>
      <c r="B176" s="37"/>
      <c r="C176" s="37"/>
      <c r="D176" s="37"/>
      <c r="E176" s="37"/>
    </row>
    <row r="177" spans="1:5" x14ac:dyDescent="0.25">
      <c r="A177" s="38" t="s">
        <v>342</v>
      </c>
      <c r="B177" s="37"/>
      <c r="C177" s="37"/>
      <c r="D177" s="37"/>
      <c r="E177" s="37"/>
    </row>
    <row r="178" spans="1:5" x14ac:dyDescent="0.25">
      <c r="A178" s="36" t="s">
        <v>66</v>
      </c>
      <c r="B178" s="37"/>
      <c r="C178" s="37"/>
      <c r="D178" s="37"/>
      <c r="E178" s="37"/>
    </row>
    <row r="179" spans="1:5" x14ac:dyDescent="0.25">
      <c r="A179" s="39" t="s">
        <v>67</v>
      </c>
      <c r="B179" s="37"/>
      <c r="C179" s="37"/>
      <c r="D179" s="37"/>
      <c r="E179" s="37"/>
    </row>
    <row r="180" spans="1:5" x14ac:dyDescent="0.25">
      <c r="A180" s="39" t="s">
        <v>68</v>
      </c>
      <c r="B180" s="37"/>
      <c r="C180" s="37"/>
      <c r="D180" s="37"/>
      <c r="E180" s="37"/>
    </row>
    <row r="181" spans="1:5" x14ac:dyDescent="0.25">
      <c r="A181" s="57" t="s">
        <v>337</v>
      </c>
      <c r="B181" s="57"/>
      <c r="C181" s="78"/>
      <c r="D181" s="78"/>
      <c r="E181" s="78"/>
    </row>
    <row r="182" spans="1:5" x14ac:dyDescent="0.25">
      <c r="A182" s="57"/>
    </row>
  </sheetData>
  <mergeCells count="1">
    <mergeCell ref="A3:E3"/>
  </mergeCells>
  <conditionalFormatting sqref="B175:C175">
    <cfRule type="cellIs" dxfId="9" priority="2" stopIfTrue="1" operator="notBetween">
      <formula>#REF!*1.15</formula>
      <formula>#REF!*0.85</formula>
    </cfRule>
  </conditionalFormatting>
  <conditionalFormatting sqref="B181:C181">
    <cfRule type="cellIs" dxfId="8" priority="1" stopIfTrue="1" operator="notBetween">
      <formula>#REF!*1.15</formula>
      <formula>#REF!*0.85</formula>
    </cfRule>
  </conditionalFormatting>
  <pageMargins left="0.7" right="0.7" top="0.75" bottom="0.75" header="0.3" footer="0.3"/>
  <pageSetup paperSize="9" scale="68" orientation="portrait" r:id="rId1"/>
  <rowBreaks count="2" manualBreakCount="2">
    <brk id="60" max="4" man="1"/>
    <brk id="134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zoomScale="97" zoomScaleNormal="97" workbookViewId="0">
      <selection activeCell="G13" sqref="G13"/>
    </sheetView>
  </sheetViews>
  <sheetFormatPr baseColWidth="10" defaultRowHeight="15" x14ac:dyDescent="0.25"/>
  <cols>
    <col min="1" max="1" width="46.42578125" style="35" customWidth="1"/>
    <col min="2" max="2" width="12.28515625" style="35" bestFit="1" customWidth="1"/>
    <col min="3" max="4" width="11.5703125" style="35" bestFit="1" customWidth="1"/>
    <col min="5" max="5" width="12.28515625" style="35" bestFit="1" customWidth="1"/>
    <col min="6" max="6" width="22.5703125" style="35" customWidth="1"/>
    <col min="7" max="16384" width="11.42578125" style="35"/>
  </cols>
  <sheetData>
    <row r="1" spans="1:5" x14ac:dyDescent="0.25">
      <c r="A1" s="1"/>
      <c r="B1" s="1"/>
      <c r="C1" s="1"/>
      <c r="D1" s="1"/>
      <c r="E1" s="1"/>
    </row>
    <row r="2" spans="1:5" ht="15.75" x14ac:dyDescent="0.25">
      <c r="A2" s="23" t="s">
        <v>343</v>
      </c>
      <c r="B2" s="23"/>
      <c r="C2" s="23"/>
      <c r="D2" s="23"/>
      <c r="E2" s="23"/>
    </row>
    <row r="3" spans="1:5" ht="16.5" thickBot="1" x14ac:dyDescent="0.3">
      <c r="A3" s="165"/>
      <c r="B3" s="165"/>
      <c r="C3" s="165"/>
      <c r="D3" s="165"/>
      <c r="E3" s="165"/>
    </row>
    <row r="4" spans="1:5" ht="15.75" thickBot="1" x14ac:dyDescent="0.3">
      <c r="A4" s="29" t="s">
        <v>0</v>
      </c>
      <c r="B4" s="68" t="s">
        <v>1</v>
      </c>
      <c r="C4" s="71" t="s">
        <v>2</v>
      </c>
      <c r="D4" s="71" t="s">
        <v>3</v>
      </c>
      <c r="E4" s="71" t="s">
        <v>4</v>
      </c>
    </row>
    <row r="5" spans="1:5" ht="15.75" thickTop="1" x14ac:dyDescent="0.25">
      <c r="A5" s="24" t="s">
        <v>231</v>
      </c>
      <c r="B5" s="48">
        <v>32.365400000000001</v>
      </c>
      <c r="C5" s="48">
        <v>0</v>
      </c>
      <c r="D5" s="48">
        <v>0</v>
      </c>
      <c r="E5" s="52">
        <f>B5+C5+D5</f>
        <v>32.365400000000001</v>
      </c>
    </row>
    <row r="6" spans="1:5" x14ac:dyDescent="0.25">
      <c r="A6" s="25" t="s">
        <v>81</v>
      </c>
      <c r="B6" s="48">
        <v>0</v>
      </c>
      <c r="C6" s="48">
        <v>0</v>
      </c>
      <c r="D6" s="48">
        <v>0</v>
      </c>
      <c r="E6" s="52">
        <f t="shared" ref="E6:E17" si="0">B6+C6+D6</f>
        <v>0</v>
      </c>
    </row>
    <row r="7" spans="1:5" x14ac:dyDescent="0.25">
      <c r="A7" s="25" t="s">
        <v>82</v>
      </c>
      <c r="B7" s="48">
        <v>0</v>
      </c>
      <c r="C7" s="48">
        <v>0</v>
      </c>
      <c r="D7" s="48">
        <v>0</v>
      </c>
      <c r="E7" s="52">
        <f t="shared" si="0"/>
        <v>0</v>
      </c>
    </row>
    <row r="8" spans="1:5" x14ac:dyDescent="0.25">
      <c r="A8" s="25" t="s">
        <v>232</v>
      </c>
      <c r="B8" s="48">
        <v>0</v>
      </c>
      <c r="C8" s="48">
        <v>0</v>
      </c>
      <c r="D8" s="48">
        <v>0</v>
      </c>
      <c r="E8" s="52">
        <f t="shared" si="0"/>
        <v>0</v>
      </c>
    </row>
    <row r="9" spans="1:5" x14ac:dyDescent="0.25">
      <c r="A9" s="25" t="s">
        <v>84</v>
      </c>
      <c r="B9" s="48">
        <v>0</v>
      </c>
      <c r="C9" s="48">
        <v>0</v>
      </c>
      <c r="D9" s="48">
        <v>0</v>
      </c>
      <c r="E9" s="52">
        <f t="shared" si="0"/>
        <v>0</v>
      </c>
    </row>
    <row r="10" spans="1:5" x14ac:dyDescent="0.25">
      <c r="A10" s="25" t="s">
        <v>85</v>
      </c>
      <c r="B10" s="48">
        <v>0</v>
      </c>
      <c r="C10" s="48">
        <v>0</v>
      </c>
      <c r="D10" s="48">
        <v>0</v>
      </c>
      <c r="E10" s="52">
        <f t="shared" si="0"/>
        <v>0</v>
      </c>
    </row>
    <row r="11" spans="1:5" x14ac:dyDescent="0.25">
      <c r="A11" s="25" t="s">
        <v>86</v>
      </c>
      <c r="B11" s="48">
        <v>0</v>
      </c>
      <c r="C11" s="48">
        <v>0</v>
      </c>
      <c r="D11" s="48">
        <v>0</v>
      </c>
      <c r="E11" s="52">
        <f t="shared" si="0"/>
        <v>0</v>
      </c>
    </row>
    <row r="12" spans="1:5" x14ac:dyDescent="0.25">
      <c r="A12" s="25" t="s">
        <v>87</v>
      </c>
      <c r="B12" s="48">
        <v>0</v>
      </c>
      <c r="C12" s="48">
        <v>0</v>
      </c>
      <c r="D12" s="48">
        <v>0</v>
      </c>
      <c r="E12" s="52">
        <f t="shared" si="0"/>
        <v>0</v>
      </c>
    </row>
    <row r="13" spans="1:5" x14ac:dyDescent="0.25">
      <c r="A13" s="25" t="s">
        <v>88</v>
      </c>
      <c r="B13" s="48">
        <v>0</v>
      </c>
      <c r="C13" s="48">
        <v>0</v>
      </c>
      <c r="D13" s="48">
        <v>0</v>
      </c>
      <c r="E13" s="52">
        <f t="shared" si="0"/>
        <v>0</v>
      </c>
    </row>
    <row r="14" spans="1:5" x14ac:dyDescent="0.25">
      <c r="A14" s="25" t="s">
        <v>315</v>
      </c>
      <c r="B14" s="48">
        <v>375.18310000000002</v>
      </c>
      <c r="C14" s="48">
        <v>1.1311</v>
      </c>
      <c r="D14" s="48">
        <v>0</v>
      </c>
      <c r="E14" s="52">
        <f>B14+C14+D14</f>
        <v>376.31420000000003</v>
      </c>
    </row>
    <row r="15" spans="1:5" x14ac:dyDescent="0.25">
      <c r="A15" s="25" t="s">
        <v>90</v>
      </c>
      <c r="B15" s="48">
        <v>0</v>
      </c>
      <c r="C15" s="48">
        <v>0</v>
      </c>
      <c r="D15" s="48">
        <v>0</v>
      </c>
      <c r="E15" s="52">
        <f t="shared" si="0"/>
        <v>0</v>
      </c>
    </row>
    <row r="16" spans="1:5" x14ac:dyDescent="0.25">
      <c r="A16" s="25" t="s">
        <v>233</v>
      </c>
      <c r="B16" s="48">
        <v>0</v>
      </c>
      <c r="C16" s="48">
        <v>0</v>
      </c>
      <c r="D16" s="48">
        <v>0</v>
      </c>
      <c r="E16" s="52">
        <f t="shared" si="0"/>
        <v>0</v>
      </c>
    </row>
    <row r="17" spans="1:5" x14ac:dyDescent="0.25">
      <c r="A17" s="25" t="s">
        <v>344</v>
      </c>
      <c r="B17" s="48">
        <v>0</v>
      </c>
      <c r="C17" s="48">
        <v>0</v>
      </c>
      <c r="D17" s="48">
        <v>0</v>
      </c>
      <c r="E17" s="52">
        <f t="shared" si="0"/>
        <v>0</v>
      </c>
    </row>
    <row r="18" spans="1:5" x14ac:dyDescent="0.25">
      <c r="A18" s="31" t="s">
        <v>5</v>
      </c>
      <c r="B18" s="60">
        <f>SUM(B5:B17)</f>
        <v>407.54850000000005</v>
      </c>
      <c r="C18" s="60">
        <f>SUM(C5:C17)</f>
        <v>1.1311</v>
      </c>
      <c r="D18" s="60">
        <f>SUM(D5:D17)</f>
        <v>0</v>
      </c>
      <c r="E18" s="61">
        <f>SUM(E5:E17)</f>
        <v>408.67960000000005</v>
      </c>
    </row>
    <row r="19" spans="1:5" x14ac:dyDescent="0.25">
      <c r="A19" s="25" t="s">
        <v>316</v>
      </c>
      <c r="B19" s="48">
        <v>314.34190000000001</v>
      </c>
      <c r="C19" s="48">
        <v>62.841799999999999</v>
      </c>
      <c r="D19" s="48">
        <v>7.2458999999999998</v>
      </c>
      <c r="E19" s="52">
        <f>B19+C19+D19</f>
        <v>384.42959999999999</v>
      </c>
    </row>
    <row r="20" spans="1:5" x14ac:dyDescent="0.25">
      <c r="A20" s="25" t="s">
        <v>93</v>
      </c>
      <c r="B20" s="48">
        <v>0</v>
      </c>
      <c r="C20" s="48">
        <v>0</v>
      </c>
      <c r="D20" s="48">
        <v>0</v>
      </c>
      <c r="E20" s="52">
        <f t="shared" ref="E20:E28" si="1">B20+C20+D20</f>
        <v>0</v>
      </c>
    </row>
    <row r="21" spans="1:5" x14ac:dyDescent="0.25">
      <c r="A21" s="25" t="s">
        <v>94</v>
      </c>
      <c r="B21" s="48">
        <v>0</v>
      </c>
      <c r="C21" s="48">
        <v>0</v>
      </c>
      <c r="D21" s="48">
        <v>0</v>
      </c>
      <c r="E21" s="52">
        <f t="shared" si="1"/>
        <v>0</v>
      </c>
    </row>
    <row r="22" spans="1:5" x14ac:dyDescent="0.25">
      <c r="A22" s="25" t="s">
        <v>95</v>
      </c>
      <c r="B22" s="48">
        <v>0</v>
      </c>
      <c r="C22" s="48">
        <v>0</v>
      </c>
      <c r="D22" s="48">
        <v>0</v>
      </c>
      <c r="E22" s="52">
        <f t="shared" si="1"/>
        <v>0</v>
      </c>
    </row>
    <row r="23" spans="1:5" x14ac:dyDescent="0.25">
      <c r="A23" s="25" t="s">
        <v>96</v>
      </c>
      <c r="B23" s="48">
        <v>0</v>
      </c>
      <c r="C23" s="48">
        <v>0</v>
      </c>
      <c r="D23" s="48">
        <v>0</v>
      </c>
      <c r="E23" s="52">
        <f t="shared" si="1"/>
        <v>0</v>
      </c>
    </row>
    <row r="24" spans="1:5" x14ac:dyDescent="0.25">
      <c r="A24" s="25" t="s">
        <v>235</v>
      </c>
      <c r="B24" s="48">
        <v>0</v>
      </c>
      <c r="C24" s="48">
        <v>0</v>
      </c>
      <c r="D24" s="48">
        <v>0</v>
      </c>
      <c r="E24" s="52">
        <f t="shared" si="1"/>
        <v>0</v>
      </c>
    </row>
    <row r="25" spans="1:5" x14ac:dyDescent="0.25">
      <c r="A25" s="25" t="s">
        <v>99</v>
      </c>
      <c r="B25" s="48">
        <v>0</v>
      </c>
      <c r="C25" s="48">
        <v>0</v>
      </c>
      <c r="D25" s="48">
        <v>0</v>
      </c>
      <c r="E25" s="52">
        <f t="shared" si="1"/>
        <v>0</v>
      </c>
    </row>
    <row r="26" spans="1:5" x14ac:dyDescent="0.25">
      <c r="A26" s="25" t="s">
        <v>100</v>
      </c>
      <c r="B26" s="48">
        <v>0</v>
      </c>
      <c r="C26" s="48">
        <v>0</v>
      </c>
      <c r="D26" s="48">
        <v>0</v>
      </c>
      <c r="E26" s="52">
        <f t="shared" si="1"/>
        <v>0</v>
      </c>
    </row>
    <row r="27" spans="1:5" x14ac:dyDescent="0.25">
      <c r="A27" s="25" t="s">
        <v>101</v>
      </c>
      <c r="B27" s="48">
        <v>0</v>
      </c>
      <c r="C27" s="48">
        <v>0</v>
      </c>
      <c r="D27" s="48">
        <v>0</v>
      </c>
      <c r="E27" s="52">
        <f t="shared" si="1"/>
        <v>0</v>
      </c>
    </row>
    <row r="28" spans="1:5" x14ac:dyDescent="0.25">
      <c r="A28" s="25" t="s">
        <v>236</v>
      </c>
      <c r="B28" s="48">
        <v>0</v>
      </c>
      <c r="C28" s="48">
        <v>0</v>
      </c>
      <c r="D28" s="48">
        <v>0</v>
      </c>
      <c r="E28" s="52">
        <f t="shared" si="1"/>
        <v>0</v>
      </c>
    </row>
    <row r="29" spans="1:5" x14ac:dyDescent="0.25">
      <c r="A29" s="31" t="s">
        <v>7</v>
      </c>
      <c r="B29" s="60">
        <f>SUM(B19:B28)</f>
        <v>314.34190000000001</v>
      </c>
      <c r="C29" s="60">
        <f>SUM(C19:C28)</f>
        <v>62.841799999999999</v>
      </c>
      <c r="D29" s="60">
        <f>SUM(D19:D28)</f>
        <v>7.2458999999999998</v>
      </c>
      <c r="E29" s="61">
        <f>SUM(E19:E28)</f>
        <v>384.42959999999999</v>
      </c>
    </row>
    <row r="30" spans="1:5" x14ac:dyDescent="0.25">
      <c r="A30" s="25" t="s">
        <v>103</v>
      </c>
      <c r="B30" s="48">
        <v>74.471800000000002</v>
      </c>
      <c r="C30" s="48">
        <v>2.1591</v>
      </c>
      <c r="D30" s="48">
        <v>0</v>
      </c>
      <c r="E30" s="52">
        <f>B30+C30+D30</f>
        <v>76.630899999999997</v>
      </c>
    </row>
    <row r="31" spans="1:5" x14ac:dyDescent="0.25">
      <c r="A31" s="25" t="s">
        <v>104</v>
      </c>
      <c r="B31" s="48">
        <v>0</v>
      </c>
      <c r="C31" s="48">
        <v>0</v>
      </c>
      <c r="D31" s="48">
        <v>0</v>
      </c>
      <c r="E31" s="52">
        <v>0</v>
      </c>
    </row>
    <row r="32" spans="1:5" x14ac:dyDescent="0.25">
      <c r="A32" s="25" t="s">
        <v>105</v>
      </c>
      <c r="B32" s="48">
        <v>0</v>
      </c>
      <c r="C32" s="48">
        <v>0</v>
      </c>
      <c r="D32" s="48">
        <v>0</v>
      </c>
      <c r="E32" s="52">
        <v>0</v>
      </c>
    </row>
    <row r="33" spans="1:5" x14ac:dyDescent="0.25">
      <c r="A33" s="25" t="s">
        <v>317</v>
      </c>
      <c r="B33" s="48">
        <v>0</v>
      </c>
      <c r="C33" s="48">
        <v>0</v>
      </c>
      <c r="D33" s="48">
        <v>0</v>
      </c>
      <c r="E33" s="52">
        <v>0</v>
      </c>
    </row>
    <row r="34" spans="1:5" x14ac:dyDescent="0.25">
      <c r="A34" s="31" t="s">
        <v>9</v>
      </c>
      <c r="B34" s="60">
        <f>SUM(B30:B33)</f>
        <v>74.471800000000002</v>
      </c>
      <c r="C34" s="60">
        <f>SUM(C30:C33)</f>
        <v>2.1591</v>
      </c>
      <c r="D34" s="60">
        <f>SUM(D30:D33)</f>
        <v>0</v>
      </c>
      <c r="E34" s="61">
        <f>SUM(E30:E33)</f>
        <v>76.630899999999997</v>
      </c>
    </row>
    <row r="35" spans="1:5" x14ac:dyDescent="0.25">
      <c r="A35" s="25" t="s">
        <v>318</v>
      </c>
      <c r="B35" s="48">
        <v>0</v>
      </c>
      <c r="C35" s="48">
        <v>0</v>
      </c>
      <c r="D35" s="48">
        <v>0</v>
      </c>
      <c r="E35" s="52">
        <v>0</v>
      </c>
    </row>
    <row r="36" spans="1:5" x14ac:dyDescent="0.25">
      <c r="A36" s="25" t="s">
        <v>108</v>
      </c>
      <c r="B36" s="48">
        <v>0</v>
      </c>
      <c r="C36" s="48">
        <v>0</v>
      </c>
      <c r="D36" s="48">
        <v>0</v>
      </c>
      <c r="E36" s="52">
        <v>0</v>
      </c>
    </row>
    <row r="37" spans="1:5" x14ac:dyDescent="0.25">
      <c r="A37" s="25" t="s">
        <v>109</v>
      </c>
      <c r="B37" s="48">
        <v>0</v>
      </c>
      <c r="C37" s="48">
        <v>0</v>
      </c>
      <c r="D37" s="48">
        <v>0</v>
      </c>
      <c r="E37" s="52">
        <v>0</v>
      </c>
    </row>
    <row r="38" spans="1:5" x14ac:dyDescent="0.25">
      <c r="A38" s="26" t="s">
        <v>110</v>
      </c>
      <c r="B38" s="48">
        <v>0</v>
      </c>
      <c r="C38" s="48">
        <v>0</v>
      </c>
      <c r="D38" s="48">
        <v>0</v>
      </c>
      <c r="E38" s="52">
        <v>0</v>
      </c>
    </row>
    <row r="39" spans="1:5" x14ac:dyDescent="0.25">
      <c r="A39" s="25" t="s">
        <v>111</v>
      </c>
      <c r="B39" s="48">
        <v>0</v>
      </c>
      <c r="C39" s="48">
        <v>0</v>
      </c>
      <c r="D39" s="48">
        <v>0</v>
      </c>
      <c r="E39" s="52">
        <v>0</v>
      </c>
    </row>
    <row r="40" spans="1:5" x14ac:dyDescent="0.25">
      <c r="A40" s="25" t="s">
        <v>112</v>
      </c>
      <c r="B40" s="48">
        <v>0</v>
      </c>
      <c r="C40" s="48">
        <v>0</v>
      </c>
      <c r="D40" s="48">
        <v>0</v>
      </c>
      <c r="E40" s="52">
        <v>0</v>
      </c>
    </row>
    <row r="41" spans="1:5" x14ac:dyDescent="0.25">
      <c r="A41" s="25" t="s">
        <v>113</v>
      </c>
      <c r="B41" s="48">
        <v>0</v>
      </c>
      <c r="C41" s="48">
        <v>0</v>
      </c>
      <c r="D41" s="48">
        <v>0</v>
      </c>
      <c r="E41" s="52">
        <v>0</v>
      </c>
    </row>
    <row r="42" spans="1:5" x14ac:dyDescent="0.25">
      <c r="A42" s="25" t="s">
        <v>114</v>
      </c>
      <c r="B42" s="48">
        <v>0</v>
      </c>
      <c r="C42" s="48">
        <v>0</v>
      </c>
      <c r="D42" s="48">
        <v>0</v>
      </c>
      <c r="E42" s="52">
        <v>0</v>
      </c>
    </row>
    <row r="43" spans="1:5" x14ac:dyDescent="0.25">
      <c r="A43" s="25" t="s">
        <v>345</v>
      </c>
      <c r="B43" s="48">
        <v>0</v>
      </c>
      <c r="C43" s="48">
        <v>0</v>
      </c>
      <c r="D43" s="48">
        <v>0</v>
      </c>
      <c r="E43" s="52">
        <v>0</v>
      </c>
    </row>
    <row r="44" spans="1:5" x14ac:dyDescent="0.25">
      <c r="A44" s="25" t="s">
        <v>346</v>
      </c>
      <c r="B44" s="48">
        <v>0</v>
      </c>
      <c r="C44" s="48">
        <v>0</v>
      </c>
      <c r="D44" s="48">
        <v>0</v>
      </c>
      <c r="E44" s="52">
        <v>0</v>
      </c>
    </row>
    <row r="45" spans="1:5" x14ac:dyDescent="0.25">
      <c r="A45" s="25" t="s">
        <v>115</v>
      </c>
      <c r="B45" s="48">
        <v>0</v>
      </c>
      <c r="C45" s="48">
        <v>0</v>
      </c>
      <c r="D45" s="48">
        <v>0</v>
      </c>
      <c r="E45" s="52">
        <v>0</v>
      </c>
    </row>
    <row r="46" spans="1:5" x14ac:dyDescent="0.25">
      <c r="A46" s="25" t="s">
        <v>116</v>
      </c>
      <c r="B46" s="48">
        <v>0</v>
      </c>
      <c r="C46" s="48">
        <v>0</v>
      </c>
      <c r="D46" s="48">
        <v>0</v>
      </c>
      <c r="E46" s="52">
        <v>0</v>
      </c>
    </row>
    <row r="47" spans="1:5" x14ac:dyDescent="0.25">
      <c r="A47" s="25" t="s">
        <v>239</v>
      </c>
      <c r="B47" s="48">
        <v>0</v>
      </c>
      <c r="C47" s="48">
        <v>0</v>
      </c>
      <c r="D47" s="48">
        <v>0</v>
      </c>
      <c r="E47" s="52">
        <v>0</v>
      </c>
    </row>
    <row r="48" spans="1:5" x14ac:dyDescent="0.25">
      <c r="A48" s="25" t="s">
        <v>118</v>
      </c>
      <c r="B48" s="48">
        <v>0</v>
      </c>
      <c r="C48" s="48">
        <v>0</v>
      </c>
      <c r="D48" s="48">
        <v>0</v>
      </c>
      <c r="E48" s="52">
        <v>0</v>
      </c>
    </row>
    <row r="49" spans="1:5" x14ac:dyDescent="0.25">
      <c r="A49" s="25" t="s">
        <v>119</v>
      </c>
      <c r="B49" s="48">
        <v>0</v>
      </c>
      <c r="C49" s="48">
        <v>0</v>
      </c>
      <c r="D49" s="48">
        <v>0</v>
      </c>
      <c r="E49" s="52">
        <v>0</v>
      </c>
    </row>
    <row r="50" spans="1:5" x14ac:dyDescent="0.25">
      <c r="A50" s="25" t="s">
        <v>336</v>
      </c>
      <c r="B50" s="48">
        <v>0</v>
      </c>
      <c r="C50" s="48">
        <v>0</v>
      </c>
      <c r="D50" s="48">
        <v>0</v>
      </c>
      <c r="E50" s="52">
        <v>0</v>
      </c>
    </row>
    <row r="51" spans="1:5" x14ac:dyDescent="0.25">
      <c r="A51" s="25" t="s">
        <v>334</v>
      </c>
      <c r="B51" s="48">
        <v>0</v>
      </c>
      <c r="C51" s="48">
        <v>0</v>
      </c>
      <c r="D51" s="48">
        <v>0</v>
      </c>
      <c r="E51" s="52">
        <v>0</v>
      </c>
    </row>
    <row r="52" spans="1:5" x14ac:dyDescent="0.25">
      <c r="A52" s="25" t="s">
        <v>122</v>
      </c>
      <c r="B52" s="48">
        <v>0</v>
      </c>
      <c r="C52" s="48">
        <v>0</v>
      </c>
      <c r="D52" s="48">
        <v>0</v>
      </c>
      <c r="E52" s="52">
        <v>0</v>
      </c>
    </row>
    <row r="53" spans="1:5" x14ac:dyDescent="0.25">
      <c r="A53" s="31" t="s">
        <v>10</v>
      </c>
      <c r="B53" s="60">
        <f>SUM(B35:B52)</f>
        <v>0</v>
      </c>
      <c r="C53" s="60">
        <f>SUM(C35:C52)</f>
        <v>0</v>
      </c>
      <c r="D53" s="60">
        <f>SUM(D35:D52)</f>
        <v>0</v>
      </c>
      <c r="E53" s="61">
        <f>SUM(E35:E52)</f>
        <v>0</v>
      </c>
    </row>
    <row r="54" spans="1:5" x14ac:dyDescent="0.25">
      <c r="A54" s="25" t="s">
        <v>319</v>
      </c>
      <c r="B54" s="48">
        <v>7373.3594999999996</v>
      </c>
      <c r="C54" s="48">
        <v>0</v>
      </c>
      <c r="D54" s="48">
        <v>0</v>
      </c>
      <c r="E54" s="52">
        <f>B54+C54+D54</f>
        <v>7373.3594999999996</v>
      </c>
    </row>
    <row r="55" spans="1:5" x14ac:dyDescent="0.25">
      <c r="A55" s="25" t="s">
        <v>124</v>
      </c>
      <c r="B55" s="48">
        <v>18.741199999999999</v>
      </c>
      <c r="C55" s="48">
        <v>0</v>
      </c>
      <c r="D55" s="48">
        <v>0</v>
      </c>
      <c r="E55" s="52">
        <f t="shared" ref="E55:E62" si="2">B55+C55+D55</f>
        <v>18.741199999999999</v>
      </c>
    </row>
    <row r="56" spans="1:5" x14ac:dyDescent="0.25">
      <c r="A56" s="25" t="s">
        <v>125</v>
      </c>
      <c r="B56" s="48">
        <v>0</v>
      </c>
      <c r="C56" s="48">
        <v>0</v>
      </c>
      <c r="D56" s="48">
        <v>0</v>
      </c>
      <c r="E56" s="52">
        <f t="shared" si="2"/>
        <v>0</v>
      </c>
    </row>
    <row r="57" spans="1:5" x14ac:dyDescent="0.25">
      <c r="A57" s="25" t="s">
        <v>335</v>
      </c>
      <c r="B57" s="48">
        <v>1936.4528</v>
      </c>
      <c r="C57" s="48">
        <v>0</v>
      </c>
      <c r="D57" s="48">
        <v>0</v>
      </c>
      <c r="E57" s="52">
        <f t="shared" si="2"/>
        <v>1936.4528</v>
      </c>
    </row>
    <row r="58" spans="1:5" x14ac:dyDescent="0.25">
      <c r="A58" s="25" t="s">
        <v>127</v>
      </c>
      <c r="B58" s="48">
        <v>6152.3941000000004</v>
      </c>
      <c r="C58" s="48">
        <v>304.99639999999999</v>
      </c>
      <c r="D58" s="48">
        <v>0</v>
      </c>
      <c r="E58" s="52">
        <f t="shared" si="2"/>
        <v>6457.3905000000004</v>
      </c>
    </row>
    <row r="59" spans="1:5" x14ac:dyDescent="0.25">
      <c r="A59" s="25" t="s">
        <v>128</v>
      </c>
      <c r="B59" s="48">
        <v>0</v>
      </c>
      <c r="C59" s="48">
        <v>0</v>
      </c>
      <c r="D59" s="48">
        <v>0</v>
      </c>
      <c r="E59" s="52">
        <f t="shared" si="2"/>
        <v>0</v>
      </c>
    </row>
    <row r="60" spans="1:5" x14ac:dyDescent="0.25">
      <c r="A60" s="25" t="s">
        <v>129</v>
      </c>
      <c r="B60" s="48">
        <v>0</v>
      </c>
      <c r="C60" s="48">
        <v>0</v>
      </c>
      <c r="D60" s="48">
        <v>0</v>
      </c>
      <c r="E60" s="52">
        <f t="shared" si="2"/>
        <v>0</v>
      </c>
    </row>
    <row r="61" spans="1:5" x14ac:dyDescent="0.25">
      <c r="A61" s="25" t="s">
        <v>130</v>
      </c>
      <c r="B61" s="48">
        <v>0</v>
      </c>
      <c r="C61" s="48">
        <v>0</v>
      </c>
      <c r="D61" s="48">
        <v>0</v>
      </c>
      <c r="E61" s="52">
        <f t="shared" si="2"/>
        <v>0</v>
      </c>
    </row>
    <row r="62" spans="1:5" x14ac:dyDescent="0.25">
      <c r="A62" s="25" t="s">
        <v>131</v>
      </c>
      <c r="B62" s="48">
        <v>0</v>
      </c>
      <c r="C62" s="48">
        <v>0</v>
      </c>
      <c r="D62" s="48">
        <v>0</v>
      </c>
      <c r="E62" s="52">
        <f t="shared" si="2"/>
        <v>0</v>
      </c>
    </row>
    <row r="63" spans="1:5" x14ac:dyDescent="0.25">
      <c r="A63" s="31" t="s">
        <v>12</v>
      </c>
      <c r="B63" s="60">
        <f>SUM(B54:B62)</f>
        <v>15480.9476</v>
      </c>
      <c r="C63" s="60">
        <f>SUM(C54:C62)</f>
        <v>304.99639999999999</v>
      </c>
      <c r="D63" s="60">
        <v>0</v>
      </c>
      <c r="E63" s="61">
        <f>SUM(E54:E62)</f>
        <v>15785.944</v>
      </c>
    </row>
    <row r="64" spans="1:5" x14ac:dyDescent="0.25">
      <c r="A64" s="25" t="s">
        <v>132</v>
      </c>
      <c r="B64" s="48">
        <v>0</v>
      </c>
      <c r="C64" s="48">
        <v>0</v>
      </c>
      <c r="D64" s="48">
        <v>0</v>
      </c>
      <c r="E64" s="52">
        <f>B64+C64+D64</f>
        <v>0</v>
      </c>
    </row>
    <row r="65" spans="1:5" x14ac:dyDescent="0.25">
      <c r="A65" s="25" t="s">
        <v>320</v>
      </c>
      <c r="B65" s="48">
        <v>0</v>
      </c>
      <c r="C65" s="48">
        <v>0</v>
      </c>
      <c r="D65" s="48">
        <v>0</v>
      </c>
      <c r="E65" s="52">
        <f t="shared" ref="E65:E97" si="3">B65+C65+D65</f>
        <v>0</v>
      </c>
    </row>
    <row r="66" spans="1:5" x14ac:dyDescent="0.25">
      <c r="A66" s="25" t="s">
        <v>134</v>
      </c>
      <c r="B66" s="48">
        <v>0</v>
      </c>
      <c r="C66" s="48">
        <v>0</v>
      </c>
      <c r="D66" s="48">
        <v>0</v>
      </c>
      <c r="E66" s="52">
        <f t="shared" si="3"/>
        <v>0</v>
      </c>
    </row>
    <row r="67" spans="1:5" x14ac:dyDescent="0.25">
      <c r="A67" s="26" t="s">
        <v>135</v>
      </c>
      <c r="B67" s="48">
        <v>0</v>
      </c>
      <c r="C67" s="48">
        <v>0</v>
      </c>
      <c r="D67" s="48">
        <v>0</v>
      </c>
      <c r="E67" s="52">
        <f t="shared" si="3"/>
        <v>0</v>
      </c>
    </row>
    <row r="68" spans="1:5" x14ac:dyDescent="0.25">
      <c r="A68" s="25" t="s">
        <v>321</v>
      </c>
      <c r="B68" s="48">
        <v>0</v>
      </c>
      <c r="C68" s="48">
        <v>0</v>
      </c>
      <c r="D68" s="48">
        <v>0</v>
      </c>
      <c r="E68" s="52">
        <f t="shared" si="3"/>
        <v>0</v>
      </c>
    </row>
    <row r="69" spans="1:5" x14ac:dyDescent="0.25">
      <c r="A69" s="25" t="s">
        <v>137</v>
      </c>
      <c r="B69" s="48">
        <v>0</v>
      </c>
      <c r="C69" s="48">
        <v>0</v>
      </c>
      <c r="D69" s="48">
        <v>0</v>
      </c>
      <c r="E69" s="52">
        <f t="shared" si="3"/>
        <v>0</v>
      </c>
    </row>
    <row r="70" spans="1:5" x14ac:dyDescent="0.25">
      <c r="A70" s="25" t="s">
        <v>138</v>
      </c>
      <c r="B70" s="48">
        <v>5.9351000000000003</v>
      </c>
      <c r="C70" s="48">
        <v>20.54</v>
      </c>
      <c r="D70" s="48">
        <v>0</v>
      </c>
      <c r="E70" s="52">
        <f t="shared" si="3"/>
        <v>26.475099999999998</v>
      </c>
    </row>
    <row r="71" spans="1:5" x14ac:dyDescent="0.25">
      <c r="A71" s="25" t="s">
        <v>139</v>
      </c>
      <c r="B71" s="48">
        <v>0</v>
      </c>
      <c r="C71" s="48">
        <v>0</v>
      </c>
      <c r="D71" s="48">
        <v>0</v>
      </c>
      <c r="E71" s="52">
        <f t="shared" si="3"/>
        <v>0</v>
      </c>
    </row>
    <row r="72" spans="1:5" x14ac:dyDescent="0.25">
      <c r="A72" s="25" t="s">
        <v>140</v>
      </c>
      <c r="B72" s="48">
        <v>0</v>
      </c>
      <c r="C72" s="48">
        <v>0</v>
      </c>
      <c r="D72" s="48">
        <v>0</v>
      </c>
      <c r="E72" s="52">
        <f t="shared" si="3"/>
        <v>0</v>
      </c>
    </row>
    <row r="73" spans="1:5" x14ac:dyDescent="0.25">
      <c r="A73" s="25" t="s">
        <v>141</v>
      </c>
      <c r="B73" s="48">
        <v>0</v>
      </c>
      <c r="C73" s="48">
        <v>0</v>
      </c>
      <c r="D73" s="48">
        <v>0</v>
      </c>
      <c r="E73" s="52">
        <f t="shared" si="3"/>
        <v>0</v>
      </c>
    </row>
    <row r="74" spans="1:5" x14ac:dyDescent="0.25">
      <c r="A74" s="25" t="s">
        <v>142</v>
      </c>
      <c r="B74" s="48">
        <v>0</v>
      </c>
      <c r="C74" s="48">
        <v>0</v>
      </c>
      <c r="D74" s="48">
        <v>26.541799999999999</v>
      </c>
      <c r="E74" s="52">
        <f t="shared" si="3"/>
        <v>26.541799999999999</v>
      </c>
    </row>
    <row r="75" spans="1:5" x14ac:dyDescent="0.25">
      <c r="A75" s="25" t="s">
        <v>143</v>
      </c>
      <c r="B75" s="48">
        <v>0</v>
      </c>
      <c r="C75" s="48">
        <v>0</v>
      </c>
      <c r="D75" s="48">
        <v>0</v>
      </c>
      <c r="E75" s="52">
        <f t="shared" si="3"/>
        <v>0</v>
      </c>
    </row>
    <row r="76" spans="1:5" x14ac:dyDescent="0.25">
      <c r="A76" s="25" t="s">
        <v>322</v>
      </c>
      <c r="B76" s="48">
        <v>0</v>
      </c>
      <c r="C76" s="48">
        <v>0</v>
      </c>
      <c r="D76" s="48">
        <v>0</v>
      </c>
      <c r="E76" s="52">
        <f t="shared" si="3"/>
        <v>0</v>
      </c>
    </row>
    <row r="77" spans="1:5" x14ac:dyDescent="0.25">
      <c r="A77" s="25" t="s">
        <v>323</v>
      </c>
      <c r="B77" s="48">
        <v>0</v>
      </c>
      <c r="C77" s="48">
        <v>0</v>
      </c>
      <c r="D77" s="48">
        <v>0</v>
      </c>
      <c r="E77" s="52">
        <f t="shared" si="3"/>
        <v>0</v>
      </c>
    </row>
    <row r="78" spans="1:5" x14ac:dyDescent="0.25">
      <c r="A78" s="25" t="s">
        <v>146</v>
      </c>
      <c r="B78" s="48">
        <v>0</v>
      </c>
      <c r="C78" s="48">
        <v>0</v>
      </c>
      <c r="D78" s="48">
        <v>0</v>
      </c>
      <c r="E78" s="52">
        <f t="shared" si="3"/>
        <v>0</v>
      </c>
    </row>
    <row r="79" spans="1:5" x14ac:dyDescent="0.25">
      <c r="A79" s="25" t="s">
        <v>147</v>
      </c>
      <c r="B79" s="48">
        <v>0</v>
      </c>
      <c r="C79" s="48">
        <v>0</v>
      </c>
      <c r="D79" s="48">
        <v>0</v>
      </c>
      <c r="E79" s="52">
        <f t="shared" si="3"/>
        <v>0</v>
      </c>
    </row>
    <row r="80" spans="1:5" x14ac:dyDescent="0.25">
      <c r="A80" s="25" t="s">
        <v>148</v>
      </c>
      <c r="B80" s="48">
        <v>0</v>
      </c>
      <c r="C80" s="48">
        <v>1.4238999999999999</v>
      </c>
      <c r="D80" s="48">
        <v>4.9238</v>
      </c>
      <c r="E80" s="52">
        <f t="shared" si="3"/>
        <v>6.3476999999999997</v>
      </c>
    </row>
    <row r="81" spans="1:5" x14ac:dyDescent="0.25">
      <c r="A81" s="25" t="s">
        <v>149</v>
      </c>
      <c r="B81" s="48">
        <v>0</v>
      </c>
      <c r="C81" s="48">
        <v>0</v>
      </c>
      <c r="D81" s="48">
        <v>0</v>
      </c>
      <c r="E81" s="52">
        <f t="shared" si="3"/>
        <v>0</v>
      </c>
    </row>
    <row r="82" spans="1:5" x14ac:dyDescent="0.25">
      <c r="A82" s="25" t="s">
        <v>150</v>
      </c>
      <c r="B82" s="48">
        <v>0</v>
      </c>
      <c r="C82" s="48">
        <v>0</v>
      </c>
      <c r="D82" s="48">
        <v>0</v>
      </c>
      <c r="E82" s="52">
        <f t="shared" si="3"/>
        <v>0</v>
      </c>
    </row>
    <row r="83" spans="1:5" x14ac:dyDescent="0.25">
      <c r="A83" s="25" t="s">
        <v>151</v>
      </c>
      <c r="B83" s="48">
        <v>0</v>
      </c>
      <c r="C83" s="48">
        <v>0</v>
      </c>
      <c r="D83" s="48">
        <v>0</v>
      </c>
      <c r="E83" s="52">
        <f t="shared" si="3"/>
        <v>0</v>
      </c>
    </row>
    <row r="84" spans="1:5" x14ac:dyDescent="0.25">
      <c r="A84" s="25" t="s">
        <v>152</v>
      </c>
      <c r="B84" s="48">
        <v>0</v>
      </c>
      <c r="C84" s="48">
        <v>0</v>
      </c>
      <c r="D84" s="48">
        <v>0</v>
      </c>
      <c r="E84" s="52">
        <f t="shared" si="3"/>
        <v>0</v>
      </c>
    </row>
    <row r="85" spans="1:5" x14ac:dyDescent="0.25">
      <c r="A85" s="25" t="s">
        <v>153</v>
      </c>
      <c r="B85" s="48">
        <v>0</v>
      </c>
      <c r="C85" s="48">
        <v>4.8239999999999998</v>
      </c>
      <c r="D85" s="48">
        <v>0</v>
      </c>
      <c r="E85" s="52">
        <f t="shared" si="3"/>
        <v>4.8239999999999998</v>
      </c>
    </row>
    <row r="86" spans="1:5" x14ac:dyDescent="0.25">
      <c r="A86" s="25" t="s">
        <v>154</v>
      </c>
      <c r="B86" s="48">
        <v>0</v>
      </c>
      <c r="C86" s="48">
        <v>0</v>
      </c>
      <c r="D86" s="48">
        <v>0</v>
      </c>
      <c r="E86" s="52">
        <f t="shared" si="3"/>
        <v>0</v>
      </c>
    </row>
    <row r="87" spans="1:5" x14ac:dyDescent="0.25">
      <c r="A87" s="25" t="s">
        <v>324</v>
      </c>
      <c r="B87" s="48">
        <v>0</v>
      </c>
      <c r="C87" s="48">
        <v>0</v>
      </c>
      <c r="D87" s="48">
        <v>2.7879</v>
      </c>
      <c r="E87" s="52">
        <f t="shared" si="3"/>
        <v>2.7879</v>
      </c>
    </row>
    <row r="88" spans="1:5" x14ac:dyDescent="0.25">
      <c r="A88" s="26" t="s">
        <v>155</v>
      </c>
      <c r="B88" s="48">
        <v>0</v>
      </c>
      <c r="C88" s="48">
        <v>0</v>
      </c>
      <c r="D88" s="48">
        <v>0</v>
      </c>
      <c r="E88" s="52">
        <f t="shared" si="3"/>
        <v>0</v>
      </c>
    </row>
    <row r="89" spans="1:5" x14ac:dyDescent="0.25">
      <c r="A89" s="27" t="s">
        <v>156</v>
      </c>
      <c r="B89" s="48">
        <v>0</v>
      </c>
      <c r="C89" s="48">
        <v>0</v>
      </c>
      <c r="D89" s="48">
        <v>0</v>
      </c>
      <c r="E89" s="52">
        <f t="shared" si="3"/>
        <v>0</v>
      </c>
    </row>
    <row r="90" spans="1:5" x14ac:dyDescent="0.25">
      <c r="A90" s="25" t="s">
        <v>157</v>
      </c>
      <c r="B90" s="48">
        <v>0</v>
      </c>
      <c r="C90" s="48">
        <v>0</v>
      </c>
      <c r="D90" s="48">
        <v>0</v>
      </c>
      <c r="E90" s="52">
        <f t="shared" si="3"/>
        <v>0</v>
      </c>
    </row>
    <row r="91" spans="1:5" x14ac:dyDescent="0.25">
      <c r="A91" s="25" t="s">
        <v>325</v>
      </c>
      <c r="B91" s="48">
        <v>0</v>
      </c>
      <c r="C91" s="48">
        <v>0</v>
      </c>
      <c r="D91" s="48">
        <v>0</v>
      </c>
      <c r="E91" s="52">
        <f t="shared" si="3"/>
        <v>0</v>
      </c>
    </row>
    <row r="92" spans="1:5" x14ac:dyDescent="0.25">
      <c r="A92" s="25" t="s">
        <v>159</v>
      </c>
      <c r="B92" s="48">
        <v>0</v>
      </c>
      <c r="C92" s="48">
        <v>0</v>
      </c>
      <c r="D92" s="48">
        <v>0</v>
      </c>
      <c r="E92" s="52">
        <f t="shared" si="3"/>
        <v>0</v>
      </c>
    </row>
    <row r="93" spans="1:5" x14ac:dyDescent="0.25">
      <c r="A93" s="25" t="s">
        <v>160</v>
      </c>
      <c r="B93" s="48">
        <v>0</v>
      </c>
      <c r="C93" s="48">
        <v>0</v>
      </c>
      <c r="D93" s="48">
        <v>0</v>
      </c>
      <c r="E93" s="52">
        <f t="shared" si="3"/>
        <v>0</v>
      </c>
    </row>
    <row r="94" spans="1:5" x14ac:dyDescent="0.25">
      <c r="A94" s="25" t="s">
        <v>326</v>
      </c>
      <c r="B94" s="48">
        <v>0</v>
      </c>
      <c r="C94" s="48">
        <v>0</v>
      </c>
      <c r="D94" s="48">
        <v>0</v>
      </c>
      <c r="E94" s="52">
        <f t="shared" si="3"/>
        <v>0</v>
      </c>
    </row>
    <row r="95" spans="1:5" x14ac:dyDescent="0.25">
      <c r="A95" s="25" t="s">
        <v>162</v>
      </c>
      <c r="B95" s="48">
        <v>0</v>
      </c>
      <c r="C95" s="48">
        <v>0</v>
      </c>
      <c r="D95" s="48">
        <v>0</v>
      </c>
      <c r="E95" s="52">
        <f>B95+C95+D95</f>
        <v>0</v>
      </c>
    </row>
    <row r="96" spans="1:5" x14ac:dyDescent="0.25">
      <c r="A96" s="25" t="s">
        <v>163</v>
      </c>
      <c r="B96" s="48">
        <v>0</v>
      </c>
      <c r="C96" s="48">
        <v>0</v>
      </c>
      <c r="D96" s="48">
        <v>0</v>
      </c>
      <c r="E96" s="52">
        <f>B96+C96+D96</f>
        <v>0</v>
      </c>
    </row>
    <row r="97" spans="1:5" x14ac:dyDescent="0.25">
      <c r="A97" s="25" t="s">
        <v>327</v>
      </c>
      <c r="B97" s="48">
        <v>14.040100000000001</v>
      </c>
      <c r="C97" s="48">
        <v>0</v>
      </c>
      <c r="D97" s="48">
        <v>2.4419</v>
      </c>
      <c r="E97" s="52">
        <f t="shared" si="3"/>
        <v>16.481999999999999</v>
      </c>
    </row>
    <row r="98" spans="1:5" x14ac:dyDescent="0.25">
      <c r="A98" s="31" t="s">
        <v>13</v>
      </c>
      <c r="B98" s="60">
        <f>SUM(B64:B97)</f>
        <v>19.975200000000001</v>
      </c>
      <c r="C98" s="60">
        <f>SUM(C64:C97)</f>
        <v>26.7879</v>
      </c>
      <c r="D98" s="60">
        <f>SUM(D64:D97)</f>
        <v>36.695399999999992</v>
      </c>
      <c r="E98" s="61">
        <f>SUM(E64:E97)</f>
        <v>83.458499999999987</v>
      </c>
    </row>
    <row r="99" spans="1:5" x14ac:dyDescent="0.25">
      <c r="A99" s="25" t="s">
        <v>165</v>
      </c>
      <c r="B99" s="48">
        <v>579.48059999999998</v>
      </c>
      <c r="C99" s="48">
        <v>0</v>
      </c>
      <c r="D99" s="48">
        <v>0</v>
      </c>
      <c r="E99" s="52">
        <f>B99+C99+D99</f>
        <v>579.48059999999998</v>
      </c>
    </row>
    <row r="100" spans="1:5" x14ac:dyDescent="0.25">
      <c r="A100" s="25" t="s">
        <v>328</v>
      </c>
      <c r="B100" s="48">
        <v>0</v>
      </c>
      <c r="C100" s="48">
        <v>13.7134</v>
      </c>
      <c r="D100" s="48">
        <v>0</v>
      </c>
      <c r="E100" s="52">
        <f>B100+C100+D100</f>
        <v>13.7134</v>
      </c>
    </row>
    <row r="101" spans="1:5" x14ac:dyDescent="0.25">
      <c r="A101" s="31" t="s">
        <v>14</v>
      </c>
      <c r="B101" s="60">
        <f>SUM(B99:B100)</f>
        <v>579.48059999999998</v>
      </c>
      <c r="C101" s="60">
        <f>SUM(C99:C100)</f>
        <v>13.7134</v>
      </c>
      <c r="D101" s="60">
        <f>SUM(D99:D100)</f>
        <v>0</v>
      </c>
      <c r="E101" s="61">
        <f>SUM(E99:E100)</f>
        <v>593.19399999999996</v>
      </c>
    </row>
    <row r="102" spans="1:5" x14ac:dyDescent="0.25">
      <c r="A102" s="25" t="s">
        <v>167</v>
      </c>
      <c r="B102" s="48">
        <v>0</v>
      </c>
      <c r="C102" s="48">
        <v>0</v>
      </c>
      <c r="D102" s="48">
        <v>0</v>
      </c>
      <c r="E102" s="52">
        <f t="shared" ref="E102:E107" si="4">B102+C102+D102</f>
        <v>0</v>
      </c>
    </row>
    <row r="103" spans="1:5" x14ac:dyDescent="0.25">
      <c r="A103" s="25" t="s">
        <v>168</v>
      </c>
      <c r="B103" s="48">
        <v>0</v>
      </c>
      <c r="C103" s="48">
        <v>0</v>
      </c>
      <c r="D103" s="48">
        <v>0</v>
      </c>
      <c r="E103" s="52">
        <f t="shared" si="4"/>
        <v>0</v>
      </c>
    </row>
    <row r="104" spans="1:5" x14ac:dyDescent="0.25">
      <c r="A104" s="25" t="s">
        <v>169</v>
      </c>
      <c r="B104" s="48">
        <v>0</v>
      </c>
      <c r="C104" s="48">
        <v>0</v>
      </c>
      <c r="D104" s="48">
        <v>0</v>
      </c>
      <c r="E104" s="52">
        <f t="shared" si="4"/>
        <v>0</v>
      </c>
    </row>
    <row r="105" spans="1:5" x14ac:dyDescent="0.25">
      <c r="A105" s="25" t="s">
        <v>170</v>
      </c>
      <c r="B105" s="48">
        <v>0</v>
      </c>
      <c r="C105" s="48">
        <v>0</v>
      </c>
      <c r="D105" s="48">
        <v>0</v>
      </c>
      <c r="E105" s="52">
        <f t="shared" si="4"/>
        <v>0</v>
      </c>
    </row>
    <row r="106" spans="1:5" x14ac:dyDescent="0.25">
      <c r="A106" s="25" t="s">
        <v>171</v>
      </c>
      <c r="B106" s="48">
        <v>0</v>
      </c>
      <c r="C106" s="48">
        <v>0</v>
      </c>
      <c r="D106" s="48">
        <v>0</v>
      </c>
      <c r="E106" s="52">
        <f t="shared" si="4"/>
        <v>0</v>
      </c>
    </row>
    <row r="107" spans="1:5" x14ac:dyDescent="0.25">
      <c r="A107" s="25" t="s">
        <v>329</v>
      </c>
      <c r="B107" s="48">
        <v>0</v>
      </c>
      <c r="C107" s="48">
        <v>0</v>
      </c>
      <c r="D107" s="48">
        <v>0</v>
      </c>
      <c r="E107" s="52">
        <f t="shared" si="4"/>
        <v>0</v>
      </c>
    </row>
    <row r="108" spans="1:5" x14ac:dyDescent="0.25">
      <c r="A108" s="31" t="s">
        <v>15</v>
      </c>
      <c r="B108" s="60">
        <f>SUM(B102:B107)</f>
        <v>0</v>
      </c>
      <c r="C108" s="60">
        <f>SUM(C102:C107)</f>
        <v>0</v>
      </c>
      <c r="D108" s="60">
        <f>SUM(D102:D107)</f>
        <v>0</v>
      </c>
      <c r="E108" s="61">
        <f>SUM(E102:E107)</f>
        <v>0</v>
      </c>
    </row>
    <row r="109" spans="1:5" x14ac:dyDescent="0.25">
      <c r="A109" s="25" t="s">
        <v>173</v>
      </c>
      <c r="B109" s="48">
        <v>4151.8987999999999</v>
      </c>
      <c r="C109" s="48">
        <v>40.812399999999997</v>
      </c>
      <c r="D109" s="48">
        <v>0</v>
      </c>
      <c r="E109" s="52">
        <f>B109+C109+D109</f>
        <v>4192.7111999999997</v>
      </c>
    </row>
    <row r="110" spans="1:5" x14ac:dyDescent="0.25">
      <c r="A110" s="25" t="s">
        <v>174</v>
      </c>
      <c r="B110" s="48">
        <v>6.1769999999999996</v>
      </c>
      <c r="C110" s="48">
        <v>0</v>
      </c>
      <c r="D110" s="48">
        <v>0</v>
      </c>
      <c r="E110" s="52">
        <f t="shared" ref="E110:E136" si="5">B110+C110+D110</f>
        <v>6.1769999999999996</v>
      </c>
    </row>
    <row r="111" spans="1:5" x14ac:dyDescent="0.25">
      <c r="A111" s="25" t="s">
        <v>333</v>
      </c>
      <c r="B111" s="48">
        <v>0</v>
      </c>
      <c r="C111" s="48">
        <v>0</v>
      </c>
      <c r="D111" s="48">
        <v>0</v>
      </c>
      <c r="E111" s="52">
        <f t="shared" si="5"/>
        <v>0</v>
      </c>
    </row>
    <row r="112" spans="1:5" x14ac:dyDescent="0.25">
      <c r="A112" s="25" t="s">
        <v>330</v>
      </c>
      <c r="B112" s="48">
        <v>2.8209</v>
      </c>
      <c r="C112" s="48">
        <v>0</v>
      </c>
      <c r="D112" s="48">
        <v>0</v>
      </c>
      <c r="E112" s="52">
        <f t="shared" si="5"/>
        <v>2.8209</v>
      </c>
    </row>
    <row r="113" spans="1:5" x14ac:dyDescent="0.25">
      <c r="A113" s="25" t="s">
        <v>177</v>
      </c>
      <c r="B113" s="48">
        <v>0</v>
      </c>
      <c r="C113" s="48">
        <v>0</v>
      </c>
      <c r="D113" s="48">
        <v>0</v>
      </c>
      <c r="E113" s="52">
        <f t="shared" si="5"/>
        <v>0</v>
      </c>
    </row>
    <row r="114" spans="1:5" x14ac:dyDescent="0.25">
      <c r="A114" s="25" t="s">
        <v>178</v>
      </c>
      <c r="B114" s="48">
        <v>21.087900000000001</v>
      </c>
      <c r="C114" s="48">
        <v>0</v>
      </c>
      <c r="D114" s="48">
        <v>0</v>
      </c>
      <c r="E114" s="52">
        <f t="shared" si="5"/>
        <v>21.087900000000001</v>
      </c>
    </row>
    <row r="115" spans="1:5" x14ac:dyDescent="0.25">
      <c r="A115" s="25" t="s">
        <v>179</v>
      </c>
      <c r="B115" s="48">
        <v>4.4512999999999998</v>
      </c>
      <c r="C115" s="48">
        <v>0</v>
      </c>
      <c r="D115" s="48">
        <v>0</v>
      </c>
      <c r="E115" s="52">
        <f t="shared" si="5"/>
        <v>4.4512999999999998</v>
      </c>
    </row>
    <row r="116" spans="1:5" x14ac:dyDescent="0.25">
      <c r="A116" s="25" t="s">
        <v>180</v>
      </c>
      <c r="B116" s="48">
        <v>5.8334999999999999</v>
      </c>
      <c r="C116" s="48">
        <v>0</v>
      </c>
      <c r="D116" s="48">
        <v>0</v>
      </c>
      <c r="E116" s="52">
        <f t="shared" si="5"/>
        <v>5.8334999999999999</v>
      </c>
    </row>
    <row r="117" spans="1:5" x14ac:dyDescent="0.25">
      <c r="A117" s="25" t="s">
        <v>181</v>
      </c>
      <c r="B117" s="48">
        <v>0</v>
      </c>
      <c r="C117" s="48">
        <v>0</v>
      </c>
      <c r="D117" s="48">
        <v>0</v>
      </c>
      <c r="E117" s="52">
        <f t="shared" si="5"/>
        <v>0</v>
      </c>
    </row>
    <row r="118" spans="1:5" x14ac:dyDescent="0.25">
      <c r="A118" s="25" t="s">
        <v>182</v>
      </c>
      <c r="B118" s="48">
        <v>0</v>
      </c>
      <c r="C118" s="48">
        <v>0</v>
      </c>
      <c r="D118" s="48">
        <v>0</v>
      </c>
      <c r="E118" s="52">
        <f t="shared" si="5"/>
        <v>0</v>
      </c>
    </row>
    <row r="119" spans="1:5" x14ac:dyDescent="0.25">
      <c r="A119" s="25" t="s">
        <v>183</v>
      </c>
      <c r="B119" s="48">
        <v>0</v>
      </c>
      <c r="C119" s="48">
        <v>0</v>
      </c>
      <c r="D119" s="48">
        <v>0</v>
      </c>
      <c r="E119" s="52">
        <f t="shared" si="5"/>
        <v>0</v>
      </c>
    </row>
    <row r="120" spans="1:5" x14ac:dyDescent="0.25">
      <c r="A120" s="25" t="s">
        <v>184</v>
      </c>
      <c r="B120" s="48">
        <v>0</v>
      </c>
      <c r="C120" s="48">
        <v>0</v>
      </c>
      <c r="D120" s="48">
        <v>0</v>
      </c>
      <c r="E120" s="52">
        <f t="shared" si="5"/>
        <v>0</v>
      </c>
    </row>
    <row r="121" spans="1:5" x14ac:dyDescent="0.25">
      <c r="A121" s="25" t="s">
        <v>185</v>
      </c>
      <c r="B121" s="48">
        <v>0</v>
      </c>
      <c r="C121" s="48">
        <v>0</v>
      </c>
      <c r="D121" s="48">
        <v>0</v>
      </c>
      <c r="E121" s="52">
        <f t="shared" si="5"/>
        <v>0</v>
      </c>
    </row>
    <row r="122" spans="1:5" x14ac:dyDescent="0.25">
      <c r="A122" s="25" t="s">
        <v>186</v>
      </c>
      <c r="B122" s="48">
        <v>228.56</v>
      </c>
      <c r="C122" s="48">
        <v>0</v>
      </c>
      <c r="D122" s="48">
        <v>0</v>
      </c>
      <c r="E122" s="52">
        <f t="shared" si="5"/>
        <v>228.56</v>
      </c>
    </row>
    <row r="123" spans="1:5" x14ac:dyDescent="0.25">
      <c r="A123" s="25" t="s">
        <v>187</v>
      </c>
      <c r="B123" s="48">
        <v>0</v>
      </c>
      <c r="C123" s="48">
        <v>0</v>
      </c>
      <c r="D123" s="48">
        <v>0</v>
      </c>
      <c r="E123" s="52">
        <f t="shared" si="5"/>
        <v>0</v>
      </c>
    </row>
    <row r="124" spans="1:5" x14ac:dyDescent="0.25">
      <c r="A124" s="25" t="s">
        <v>188</v>
      </c>
      <c r="B124" s="48">
        <v>0</v>
      </c>
      <c r="C124" s="48">
        <v>0</v>
      </c>
      <c r="D124" s="48">
        <v>0</v>
      </c>
      <c r="E124" s="52">
        <f t="shared" si="5"/>
        <v>0</v>
      </c>
    </row>
    <row r="125" spans="1:5" x14ac:dyDescent="0.25">
      <c r="A125" s="25" t="s">
        <v>189</v>
      </c>
      <c r="B125" s="48">
        <v>0</v>
      </c>
      <c r="C125" s="48">
        <v>0</v>
      </c>
      <c r="D125" s="48">
        <v>0</v>
      </c>
      <c r="E125" s="52">
        <f t="shared" si="5"/>
        <v>0</v>
      </c>
    </row>
    <row r="126" spans="1:5" x14ac:dyDescent="0.25">
      <c r="A126" s="25" t="s">
        <v>190</v>
      </c>
      <c r="B126" s="48">
        <v>0</v>
      </c>
      <c r="C126" s="48">
        <v>0</v>
      </c>
      <c r="D126" s="48">
        <v>0</v>
      </c>
      <c r="E126" s="52">
        <f t="shared" si="5"/>
        <v>0</v>
      </c>
    </row>
    <row r="127" spans="1:5" x14ac:dyDescent="0.25">
      <c r="A127" s="25" t="s">
        <v>191</v>
      </c>
      <c r="B127" s="48">
        <v>0</v>
      </c>
      <c r="C127" s="48">
        <v>0</v>
      </c>
      <c r="D127" s="48">
        <v>0</v>
      </c>
      <c r="E127" s="52">
        <f t="shared" si="5"/>
        <v>0</v>
      </c>
    </row>
    <row r="128" spans="1:5" x14ac:dyDescent="0.25">
      <c r="A128" s="25" t="s">
        <v>192</v>
      </c>
      <c r="B128" s="48">
        <v>0</v>
      </c>
      <c r="C128" s="48">
        <v>0</v>
      </c>
      <c r="D128" s="48">
        <v>0</v>
      </c>
      <c r="E128" s="52">
        <f t="shared" si="5"/>
        <v>0</v>
      </c>
    </row>
    <row r="129" spans="1:5" x14ac:dyDescent="0.25">
      <c r="A129" s="25" t="s">
        <v>193</v>
      </c>
      <c r="B129" s="48">
        <v>0</v>
      </c>
      <c r="C129" s="48">
        <v>0</v>
      </c>
      <c r="D129" s="48">
        <v>0</v>
      </c>
      <c r="E129" s="52">
        <f t="shared" si="5"/>
        <v>0</v>
      </c>
    </row>
    <row r="130" spans="1:5" x14ac:dyDescent="0.25">
      <c r="A130" s="25" t="s">
        <v>194</v>
      </c>
      <c r="B130" s="48">
        <v>0</v>
      </c>
      <c r="C130" s="48">
        <v>0</v>
      </c>
      <c r="D130" s="48">
        <v>0</v>
      </c>
      <c r="E130" s="52">
        <f t="shared" si="5"/>
        <v>0</v>
      </c>
    </row>
    <row r="131" spans="1:5" x14ac:dyDescent="0.25">
      <c r="A131" s="25" t="s">
        <v>195</v>
      </c>
      <c r="B131" s="48">
        <v>234.04640000000001</v>
      </c>
      <c r="C131" s="48">
        <v>0</v>
      </c>
      <c r="D131" s="48">
        <v>0</v>
      </c>
      <c r="E131" s="52">
        <f t="shared" si="5"/>
        <v>234.04640000000001</v>
      </c>
    </row>
    <row r="132" spans="1:5" x14ac:dyDescent="0.25">
      <c r="A132" s="25" t="s">
        <v>196</v>
      </c>
      <c r="B132" s="48">
        <v>2.6947999999999999</v>
      </c>
      <c r="C132" s="48">
        <v>0</v>
      </c>
      <c r="D132" s="48">
        <v>0</v>
      </c>
      <c r="E132" s="52">
        <f t="shared" si="5"/>
        <v>2.6947999999999999</v>
      </c>
    </row>
    <row r="133" spans="1:5" x14ac:dyDescent="0.25">
      <c r="A133" s="25" t="s">
        <v>197</v>
      </c>
      <c r="B133" s="48">
        <v>9.5160999999999998</v>
      </c>
      <c r="C133" s="48">
        <v>0</v>
      </c>
      <c r="D133" s="48">
        <v>0</v>
      </c>
      <c r="E133" s="52">
        <f t="shared" si="5"/>
        <v>9.5160999999999998</v>
      </c>
    </row>
    <row r="134" spans="1:5" x14ac:dyDescent="0.25">
      <c r="A134" s="25" t="s">
        <v>198</v>
      </c>
      <c r="B134" s="48">
        <v>0</v>
      </c>
      <c r="C134" s="48">
        <v>0</v>
      </c>
      <c r="D134" s="48">
        <v>0</v>
      </c>
      <c r="E134" s="52">
        <f t="shared" si="5"/>
        <v>0</v>
      </c>
    </row>
    <row r="135" spans="1:5" x14ac:dyDescent="0.25">
      <c r="A135" s="25" t="s">
        <v>199</v>
      </c>
      <c r="B135" s="48">
        <v>0</v>
      </c>
      <c r="C135" s="48">
        <v>0</v>
      </c>
      <c r="D135" s="48">
        <v>0</v>
      </c>
      <c r="E135" s="52">
        <f t="shared" si="5"/>
        <v>0</v>
      </c>
    </row>
    <row r="136" spans="1:5" x14ac:dyDescent="0.25">
      <c r="A136" s="25" t="s">
        <v>200</v>
      </c>
      <c r="B136" s="48">
        <v>24.929099999999998</v>
      </c>
      <c r="C136" s="48">
        <v>4.5711000000000004</v>
      </c>
      <c r="D136" s="48">
        <v>0</v>
      </c>
      <c r="E136" s="52">
        <f t="shared" si="5"/>
        <v>29.5002</v>
      </c>
    </row>
    <row r="137" spans="1:5" x14ac:dyDescent="0.25">
      <c r="A137" s="31" t="s">
        <v>16</v>
      </c>
      <c r="B137" s="60">
        <f>SUM(B109:B136)</f>
        <v>4692.0158000000001</v>
      </c>
      <c r="C137" s="60">
        <f>SUM(C109:C136)</f>
        <v>45.383499999999998</v>
      </c>
      <c r="D137" s="60">
        <f>SUM(D109:D136)</f>
        <v>0</v>
      </c>
      <c r="E137" s="61">
        <f>SUM(E109:E136)</f>
        <v>4737.3993</v>
      </c>
    </row>
    <row r="138" spans="1:5" x14ac:dyDescent="0.25">
      <c r="A138" s="25" t="s">
        <v>201</v>
      </c>
      <c r="B138" s="48">
        <v>0</v>
      </c>
      <c r="C138" s="48">
        <v>0</v>
      </c>
      <c r="D138" s="48">
        <v>0</v>
      </c>
      <c r="E138" s="52">
        <f>B138+C138+D138</f>
        <v>0</v>
      </c>
    </row>
    <row r="139" spans="1:5" x14ac:dyDescent="0.25">
      <c r="A139" s="25" t="s">
        <v>202</v>
      </c>
      <c r="B139" s="48">
        <v>0</v>
      </c>
      <c r="C139" s="48">
        <v>0</v>
      </c>
      <c r="D139" s="48">
        <v>0</v>
      </c>
      <c r="E139" s="52">
        <v>0</v>
      </c>
    </row>
    <row r="140" spans="1:5" x14ac:dyDescent="0.25">
      <c r="A140" s="25" t="s">
        <v>203</v>
      </c>
      <c r="B140" s="48">
        <v>0</v>
      </c>
      <c r="C140" s="48">
        <v>0</v>
      </c>
      <c r="D140" s="48">
        <v>0</v>
      </c>
      <c r="E140" s="52">
        <v>0</v>
      </c>
    </row>
    <row r="141" spans="1:5" x14ac:dyDescent="0.25">
      <c r="A141" s="25" t="s">
        <v>204</v>
      </c>
      <c r="B141" s="48">
        <v>0</v>
      </c>
      <c r="C141" s="48">
        <v>0</v>
      </c>
      <c r="D141" s="48">
        <v>0</v>
      </c>
      <c r="E141" s="52">
        <v>0</v>
      </c>
    </row>
    <row r="142" spans="1:5" x14ac:dyDescent="0.25">
      <c r="A142" s="25" t="s">
        <v>303</v>
      </c>
      <c r="B142" s="48">
        <v>2.6848999999999998</v>
      </c>
      <c r="C142" s="48">
        <v>0</v>
      </c>
      <c r="D142" s="48">
        <v>0</v>
      </c>
      <c r="E142" s="52">
        <v>2.6848999999999998</v>
      </c>
    </row>
    <row r="143" spans="1:5" x14ac:dyDescent="0.25">
      <c r="A143" s="31" t="s">
        <v>17</v>
      </c>
      <c r="B143" s="60">
        <f>SUM(B138:B142)</f>
        <v>2.6848999999999998</v>
      </c>
      <c r="C143" s="60">
        <f>SUM(C138:C142)</f>
        <v>0</v>
      </c>
      <c r="D143" s="60">
        <f>SUM(D138:D142)</f>
        <v>0</v>
      </c>
      <c r="E143" s="61">
        <f>SUM(E138:E142)</f>
        <v>2.6848999999999998</v>
      </c>
    </row>
    <row r="144" spans="1:5" x14ac:dyDescent="0.25">
      <c r="A144" s="46" t="s">
        <v>244</v>
      </c>
      <c r="B144" s="48">
        <v>0</v>
      </c>
      <c r="C144" s="48">
        <v>0</v>
      </c>
      <c r="D144" s="48">
        <v>0</v>
      </c>
      <c r="E144" s="52">
        <f>B144+C144+D144</f>
        <v>0</v>
      </c>
    </row>
    <row r="145" spans="1:5" x14ac:dyDescent="0.25">
      <c r="A145" s="25" t="s">
        <v>207</v>
      </c>
      <c r="B145" s="48">
        <v>0</v>
      </c>
      <c r="C145" s="48">
        <v>0</v>
      </c>
      <c r="D145" s="48">
        <v>0</v>
      </c>
      <c r="E145" s="52">
        <f>B145+C145+D145</f>
        <v>0</v>
      </c>
    </row>
    <row r="146" spans="1:5" x14ac:dyDescent="0.25">
      <c r="A146" s="25" t="s">
        <v>208</v>
      </c>
      <c r="B146" s="48">
        <v>0</v>
      </c>
      <c r="C146" s="48">
        <v>0</v>
      </c>
      <c r="D146" s="48">
        <v>0</v>
      </c>
      <c r="E146" s="52">
        <f>B146+C146+D146</f>
        <v>0</v>
      </c>
    </row>
    <row r="147" spans="1:5" x14ac:dyDescent="0.25">
      <c r="A147" s="31" t="s">
        <v>19</v>
      </c>
      <c r="B147" s="60">
        <f>SUM(B144:B146)</f>
        <v>0</v>
      </c>
      <c r="C147" s="60">
        <f>SUM(C144:C146)</f>
        <v>0</v>
      </c>
      <c r="D147" s="60">
        <f>SUM(D144:D146)</f>
        <v>0</v>
      </c>
      <c r="E147" s="61">
        <f>SUM(E144:E146)</f>
        <v>0</v>
      </c>
    </row>
    <row r="148" spans="1:5" x14ac:dyDescent="0.25">
      <c r="A148" s="46" t="s">
        <v>245</v>
      </c>
      <c r="B148" s="48">
        <v>0</v>
      </c>
      <c r="C148" s="48">
        <v>0</v>
      </c>
      <c r="D148" s="48">
        <v>0</v>
      </c>
      <c r="E148" s="52">
        <f>B148+C148+D148</f>
        <v>0</v>
      </c>
    </row>
    <row r="149" spans="1:5" x14ac:dyDescent="0.25">
      <c r="A149" s="25" t="s">
        <v>210</v>
      </c>
      <c r="B149" s="48">
        <v>0</v>
      </c>
      <c r="C149" s="48">
        <v>0</v>
      </c>
      <c r="D149" s="48">
        <v>0</v>
      </c>
      <c r="E149" s="52">
        <f>B149+C149+D149</f>
        <v>0</v>
      </c>
    </row>
    <row r="150" spans="1:5" x14ac:dyDescent="0.25">
      <c r="A150" s="31" t="s">
        <v>21</v>
      </c>
      <c r="B150" s="60">
        <f>SUM(B148:B149)</f>
        <v>0</v>
      </c>
      <c r="C150" s="60">
        <f>SUM(C148:C149)</f>
        <v>0</v>
      </c>
      <c r="D150" s="60">
        <f>SUM(D148:D149)</f>
        <v>0</v>
      </c>
      <c r="E150" s="61">
        <f>SUM(E148:E149)</f>
        <v>0</v>
      </c>
    </row>
    <row r="151" spans="1:5" x14ac:dyDescent="0.25">
      <c r="A151" s="34" t="s">
        <v>246</v>
      </c>
      <c r="B151" s="48">
        <v>140.7569</v>
      </c>
      <c r="C151" s="48">
        <v>3.1406000000000001</v>
      </c>
      <c r="D151" s="48">
        <v>53.344700000000003</v>
      </c>
      <c r="E151" s="52">
        <f>B151+C151+D151</f>
        <v>197.24220000000003</v>
      </c>
    </row>
    <row r="152" spans="1:5" x14ac:dyDescent="0.25">
      <c r="A152" s="31" t="s">
        <v>23</v>
      </c>
      <c r="B152" s="60">
        <f>SUM(B151)</f>
        <v>140.7569</v>
      </c>
      <c r="C152" s="60">
        <f>SUM(C151)</f>
        <v>3.1406000000000001</v>
      </c>
      <c r="D152" s="60">
        <f>SUM(D151)</f>
        <v>53.344700000000003</v>
      </c>
      <c r="E152" s="61">
        <f>SUM(E151)</f>
        <v>197.24220000000003</v>
      </c>
    </row>
    <row r="153" spans="1:5" x14ac:dyDescent="0.25">
      <c r="A153" s="34" t="s">
        <v>331</v>
      </c>
      <c r="B153" s="48">
        <v>0</v>
      </c>
      <c r="C153" s="48">
        <v>0</v>
      </c>
      <c r="D153" s="48">
        <v>11.085100000000001</v>
      </c>
      <c r="E153" s="52">
        <f>B153+C153+D153</f>
        <v>11.085100000000001</v>
      </c>
    </row>
    <row r="154" spans="1:5" x14ac:dyDescent="0.25">
      <c r="A154" s="31" t="s">
        <v>25</v>
      </c>
      <c r="B154" s="60">
        <f>SUM(B153)</f>
        <v>0</v>
      </c>
      <c r="C154" s="60">
        <f>SUM(C153)</f>
        <v>0</v>
      </c>
      <c r="D154" s="60">
        <f>SUM(D153)</f>
        <v>11.085100000000001</v>
      </c>
      <c r="E154" s="61">
        <f>SUM(E153)</f>
        <v>11.085100000000001</v>
      </c>
    </row>
    <row r="155" spans="1:5" x14ac:dyDescent="0.25">
      <c r="A155" s="34" t="s">
        <v>214</v>
      </c>
      <c r="B155" s="48">
        <v>2903.8998000000001</v>
      </c>
      <c r="C155" s="48">
        <v>69.787700000000001</v>
      </c>
      <c r="D155" s="48">
        <v>4.8255999999999997</v>
      </c>
      <c r="E155" s="52">
        <f>B155+C155+D155</f>
        <v>2978.5131000000001</v>
      </c>
    </row>
    <row r="156" spans="1:5" x14ac:dyDescent="0.25">
      <c r="A156" s="31" t="s">
        <v>26</v>
      </c>
      <c r="B156" s="60">
        <f>SUM(B155)</f>
        <v>2903.8998000000001</v>
      </c>
      <c r="C156" s="60">
        <f>SUM(C155)</f>
        <v>69.787700000000001</v>
      </c>
      <c r="D156" s="60">
        <f>SUM(D155)</f>
        <v>4.8255999999999997</v>
      </c>
      <c r="E156" s="61">
        <f>SUM(E155)</f>
        <v>2978.5131000000001</v>
      </c>
    </row>
    <row r="157" spans="1:5" x14ac:dyDescent="0.25">
      <c r="A157" s="46" t="s">
        <v>332</v>
      </c>
      <c r="B157" s="48">
        <v>0</v>
      </c>
      <c r="C157" s="48">
        <v>1160.1460999999999</v>
      </c>
      <c r="D157" s="48">
        <v>0</v>
      </c>
      <c r="E157" s="52">
        <f>B157+C157+D157</f>
        <v>1160.1460999999999</v>
      </c>
    </row>
    <row r="158" spans="1:5" x14ac:dyDescent="0.25">
      <c r="A158" s="25" t="s">
        <v>215</v>
      </c>
      <c r="B158" s="48">
        <v>186908.77050000001</v>
      </c>
      <c r="C158" s="48">
        <v>0</v>
      </c>
      <c r="D158" s="48">
        <v>0</v>
      </c>
      <c r="E158" s="52">
        <f>B158+C158+D158</f>
        <v>186908.77050000001</v>
      </c>
    </row>
    <row r="159" spans="1:5" x14ac:dyDescent="0.25">
      <c r="A159" s="25" t="s">
        <v>216</v>
      </c>
      <c r="B159" s="48">
        <v>141472.46950000001</v>
      </c>
      <c r="C159" s="48">
        <v>0</v>
      </c>
      <c r="D159" s="48">
        <v>0</v>
      </c>
      <c r="E159" s="52">
        <f>B159+C159+D159</f>
        <v>141472.46950000001</v>
      </c>
    </row>
    <row r="160" spans="1:5" x14ac:dyDescent="0.25">
      <c r="A160" s="25" t="s">
        <v>217</v>
      </c>
      <c r="B160" s="48">
        <v>59457.6149</v>
      </c>
      <c r="C160" s="48">
        <v>0</v>
      </c>
      <c r="D160" s="48">
        <v>0</v>
      </c>
      <c r="E160" s="52">
        <f>B160+C160+D160</f>
        <v>59457.6149</v>
      </c>
    </row>
    <row r="161" spans="1:5" x14ac:dyDescent="0.25">
      <c r="A161" s="25" t="s">
        <v>218</v>
      </c>
      <c r="B161" s="48">
        <v>44512.989000000001</v>
      </c>
      <c r="C161" s="48">
        <v>0</v>
      </c>
      <c r="D161" s="48">
        <v>0</v>
      </c>
      <c r="E161" s="52">
        <f>B161+C161+D161</f>
        <v>44512.989000000001</v>
      </c>
    </row>
    <row r="162" spans="1:5" x14ac:dyDescent="0.25">
      <c r="A162" s="31" t="s">
        <v>29</v>
      </c>
      <c r="B162" s="60">
        <f>SUM(B157:B161)</f>
        <v>432351.84389999998</v>
      </c>
      <c r="C162" s="60">
        <f>SUM(C157:C161)</f>
        <v>1160.1460999999999</v>
      </c>
      <c r="D162" s="60">
        <f>SUM(D157:D161)</f>
        <v>0</v>
      </c>
      <c r="E162" s="61">
        <f>SUM(E157:E161)</f>
        <v>433511.99</v>
      </c>
    </row>
    <row r="163" spans="1:5" x14ac:dyDescent="0.25">
      <c r="A163" s="46" t="s">
        <v>219</v>
      </c>
      <c r="B163" s="48">
        <v>152.9572</v>
      </c>
      <c r="C163" s="48">
        <v>0</v>
      </c>
      <c r="D163" s="48">
        <v>0</v>
      </c>
      <c r="E163" s="52">
        <f>B163+C163+D163</f>
        <v>152.9572</v>
      </c>
    </row>
    <row r="164" spans="1:5" x14ac:dyDescent="0.25">
      <c r="A164" s="25" t="s">
        <v>347</v>
      </c>
      <c r="B164" s="48">
        <v>0</v>
      </c>
      <c r="C164" s="48">
        <v>0</v>
      </c>
      <c r="D164" s="48">
        <v>0</v>
      </c>
      <c r="E164" s="52">
        <f t="shared" ref="E164:E170" si="6">B164+C164+D164</f>
        <v>0</v>
      </c>
    </row>
    <row r="165" spans="1:5" x14ac:dyDescent="0.25">
      <c r="A165" s="25" t="s">
        <v>348</v>
      </c>
      <c r="B165" s="48">
        <v>0</v>
      </c>
      <c r="C165" s="48">
        <v>0</v>
      </c>
      <c r="D165" s="48">
        <v>0</v>
      </c>
      <c r="E165" s="52">
        <f t="shared" si="6"/>
        <v>0</v>
      </c>
    </row>
    <row r="166" spans="1:5" x14ac:dyDescent="0.25">
      <c r="A166" s="25" t="s">
        <v>306</v>
      </c>
      <c r="B166" s="48">
        <v>37614.3773</v>
      </c>
      <c r="C166" s="48">
        <v>0</v>
      </c>
      <c r="D166" s="48">
        <v>0</v>
      </c>
      <c r="E166" s="52">
        <f t="shared" si="6"/>
        <v>37614.3773</v>
      </c>
    </row>
    <row r="167" spans="1:5" x14ac:dyDescent="0.25">
      <c r="A167" s="25" t="s">
        <v>221</v>
      </c>
      <c r="B167" s="48">
        <v>236236.07829999999</v>
      </c>
      <c r="C167" s="48">
        <v>0</v>
      </c>
      <c r="D167" s="48">
        <v>0</v>
      </c>
      <c r="E167" s="52">
        <f t="shared" si="6"/>
        <v>236236.07829999999</v>
      </c>
    </row>
    <row r="168" spans="1:5" x14ac:dyDescent="0.25">
      <c r="A168" s="25" t="s">
        <v>307</v>
      </c>
      <c r="B168" s="48">
        <v>58762.8102</v>
      </c>
      <c r="C168" s="48">
        <v>0</v>
      </c>
      <c r="D168" s="48">
        <v>0</v>
      </c>
      <c r="E168" s="52">
        <f t="shared" si="6"/>
        <v>58762.8102</v>
      </c>
    </row>
    <row r="169" spans="1:5" x14ac:dyDescent="0.25">
      <c r="A169" s="25" t="s">
        <v>308</v>
      </c>
      <c r="B169" s="48">
        <v>66781.797999999995</v>
      </c>
      <c r="C169" s="48">
        <v>0</v>
      </c>
      <c r="D169" s="48">
        <v>0</v>
      </c>
      <c r="E169" s="52">
        <f t="shared" si="6"/>
        <v>66781.797999999995</v>
      </c>
    </row>
    <row r="170" spans="1:5" x14ac:dyDescent="0.25">
      <c r="A170" s="25" t="s">
        <v>224</v>
      </c>
      <c r="B170" s="48">
        <v>136130.05910000001</v>
      </c>
      <c r="C170" s="48">
        <v>0</v>
      </c>
      <c r="D170" s="48">
        <v>0</v>
      </c>
      <c r="E170" s="52">
        <f t="shared" si="6"/>
        <v>136130.05910000001</v>
      </c>
    </row>
    <row r="171" spans="1:5" x14ac:dyDescent="0.25">
      <c r="A171" s="31" t="s">
        <v>30</v>
      </c>
      <c r="B171" s="60">
        <f>SUM(B163:B170)</f>
        <v>535678.08010000002</v>
      </c>
      <c r="C171" s="60">
        <f>SUM(C163:C170)</f>
        <v>0</v>
      </c>
      <c r="D171" s="60">
        <f>SUM(D163:D170)</f>
        <v>0</v>
      </c>
      <c r="E171" s="61">
        <f>SUM(E163:E170)</f>
        <v>535678.08010000002</v>
      </c>
    </row>
    <row r="172" spans="1:5" x14ac:dyDescent="0.25">
      <c r="A172" s="46" t="s">
        <v>225</v>
      </c>
      <c r="B172" s="48">
        <v>0</v>
      </c>
      <c r="C172" s="48">
        <v>0</v>
      </c>
      <c r="D172" s="48">
        <v>0</v>
      </c>
      <c r="E172" s="52">
        <f t="shared" ref="E172:E177" si="7">B172+C172+D172</f>
        <v>0</v>
      </c>
    </row>
    <row r="173" spans="1:5" x14ac:dyDescent="0.25">
      <c r="A173" s="25" t="s">
        <v>226</v>
      </c>
      <c r="B173" s="48">
        <v>6.6890999999999998</v>
      </c>
      <c r="C173" s="48">
        <v>0</v>
      </c>
      <c r="D173" s="48">
        <v>0</v>
      </c>
      <c r="E173" s="52">
        <f t="shared" si="7"/>
        <v>6.6890999999999998</v>
      </c>
    </row>
    <row r="174" spans="1:5" x14ac:dyDescent="0.25">
      <c r="A174" s="25" t="s">
        <v>309</v>
      </c>
      <c r="B174" s="48">
        <v>762.56759999999997</v>
      </c>
      <c r="C174" s="48">
        <v>0</v>
      </c>
      <c r="D174" s="48">
        <v>0</v>
      </c>
      <c r="E174" s="52">
        <f t="shared" si="7"/>
        <v>762.56759999999997</v>
      </c>
    </row>
    <row r="175" spans="1:5" x14ac:dyDescent="0.25">
      <c r="A175" s="25" t="s">
        <v>228</v>
      </c>
      <c r="B175" s="48">
        <v>11665.054899999999</v>
      </c>
      <c r="C175" s="48">
        <v>0</v>
      </c>
      <c r="D175" s="48">
        <v>0</v>
      </c>
      <c r="E175" s="52">
        <f t="shared" si="7"/>
        <v>11665.054899999999</v>
      </c>
    </row>
    <row r="176" spans="1:5" x14ac:dyDescent="0.25">
      <c r="A176" s="25" t="s">
        <v>310</v>
      </c>
      <c r="B176" s="48">
        <v>49933.861900000004</v>
      </c>
      <c r="C176" s="48">
        <v>0</v>
      </c>
      <c r="D176" s="48">
        <v>0</v>
      </c>
      <c r="E176" s="52">
        <f t="shared" si="7"/>
        <v>49933.861900000004</v>
      </c>
    </row>
    <row r="177" spans="1:9" x14ac:dyDescent="0.25">
      <c r="A177" s="25" t="s">
        <v>230</v>
      </c>
      <c r="B177" s="48">
        <v>3556.1588999999999</v>
      </c>
      <c r="C177" s="48">
        <v>0</v>
      </c>
      <c r="D177" s="48">
        <v>0</v>
      </c>
      <c r="E177" s="52">
        <f t="shared" si="7"/>
        <v>3556.1588999999999</v>
      </c>
    </row>
    <row r="178" spans="1:9" ht="15.75" thickBot="1" x14ac:dyDescent="0.3">
      <c r="A178" s="44" t="s">
        <v>31</v>
      </c>
      <c r="B178" s="64">
        <f>SUM(B172:B177)</f>
        <v>65924.332399999999</v>
      </c>
      <c r="C178" s="64">
        <f>SUM(C172:C177)</f>
        <v>0</v>
      </c>
      <c r="D178" s="64">
        <f>SUM(D172:D177)</f>
        <v>0</v>
      </c>
      <c r="E178" s="65">
        <f>SUM(E172:E177)</f>
        <v>65924.332399999999</v>
      </c>
      <c r="F178" s="126"/>
    </row>
    <row r="179" spans="1:9" ht="16.5" thickTop="1" thickBot="1" x14ac:dyDescent="0.3">
      <c r="A179" s="72" t="s">
        <v>32</v>
      </c>
      <c r="B179" s="144">
        <f>B18+B29+B34+B53+B63+B98+B101+B108+B137+B143+B147+B150+B152+B154+B156+B162+B171+B178</f>
        <v>1058570.3794</v>
      </c>
      <c r="C179" s="144">
        <f>C18+C29+C34+C53+C63+C98+C101+C108+C137+C143+C147+C150+C152+C154+C156+C162+C171+C178</f>
        <v>1690.0875999999998</v>
      </c>
      <c r="D179" s="144">
        <f>D18+D29+D34+D53+D63+D98+D101+D108+D137+D143+D147+D150+D152+D154+D156+D162+D171+D178</f>
        <v>113.19669999999999</v>
      </c>
      <c r="E179" s="145">
        <f>E18+E29+E34+E53+E63+E98+E101+E108+E137+E143+E147+E150+E152+E154+E156+E162+E171+E178</f>
        <v>1060373.6636999999</v>
      </c>
      <c r="F179" s="4"/>
      <c r="G179" s="4"/>
      <c r="H179" s="4"/>
      <c r="I179" s="4"/>
    </row>
    <row r="180" spans="1:9" ht="15.75" thickTop="1" x14ac:dyDescent="0.25">
      <c r="A180" s="57" t="s">
        <v>54</v>
      </c>
      <c r="B180" s="10"/>
      <c r="C180" s="10"/>
      <c r="D180" s="10"/>
      <c r="E180" s="10"/>
    </row>
    <row r="181" spans="1:9" x14ac:dyDescent="0.25">
      <c r="A181" s="36" t="s">
        <v>64</v>
      </c>
      <c r="B181" s="37"/>
      <c r="C181" s="37"/>
      <c r="D181" s="37"/>
      <c r="E181" s="37"/>
    </row>
    <row r="182" spans="1:9" x14ac:dyDescent="0.25">
      <c r="A182" s="38" t="s">
        <v>349</v>
      </c>
      <c r="B182" s="37"/>
      <c r="C182" s="37"/>
      <c r="D182" s="37"/>
      <c r="E182" s="37"/>
    </row>
    <row r="183" spans="1:9" x14ac:dyDescent="0.25">
      <c r="A183" s="36" t="s">
        <v>66</v>
      </c>
      <c r="B183" s="37"/>
      <c r="C183" s="37"/>
      <c r="D183" s="37"/>
      <c r="E183" s="37"/>
    </row>
    <row r="184" spans="1:9" x14ac:dyDescent="0.25">
      <c r="A184" s="39" t="s">
        <v>67</v>
      </c>
      <c r="B184" s="37"/>
      <c r="C184" s="37"/>
      <c r="D184" s="37"/>
      <c r="E184" s="37"/>
    </row>
    <row r="185" spans="1:9" x14ac:dyDescent="0.25">
      <c r="A185" s="39" t="s">
        <v>68</v>
      </c>
      <c r="B185" s="37"/>
      <c r="C185" s="37"/>
      <c r="D185" s="37"/>
      <c r="E185" s="37"/>
    </row>
    <row r="186" spans="1:9" x14ac:dyDescent="0.25">
      <c r="A186" s="57" t="s">
        <v>356</v>
      </c>
      <c r="B186" s="57"/>
      <c r="C186" s="78"/>
      <c r="D186" s="78"/>
      <c r="E186" s="78"/>
    </row>
    <row r="187" spans="1:9" x14ac:dyDescent="0.25">
      <c r="A187" s="57"/>
    </row>
  </sheetData>
  <mergeCells count="1">
    <mergeCell ref="A3:E3"/>
  </mergeCells>
  <conditionalFormatting sqref="B180:C180">
    <cfRule type="cellIs" dxfId="7" priority="2" stopIfTrue="1" operator="notBetween">
      <formula>#REF!*1.15</formula>
      <formula>#REF!*0.85</formula>
    </cfRule>
  </conditionalFormatting>
  <conditionalFormatting sqref="B186:C186">
    <cfRule type="cellIs" dxfId="6" priority="1" stopIfTrue="1" operator="notBetween">
      <formula>#REF!*1.15</formula>
      <formula>#REF!*0.85</formula>
    </cfRule>
  </conditionalFormatting>
  <pageMargins left="0.7" right="0.7" top="0.75" bottom="0.75" header="0.3" footer="0.3"/>
  <pageSetup paperSize="9" scale="68" orientation="portrait" r:id="rId1"/>
  <rowBreaks count="2" manualBreakCount="2">
    <brk id="63" max="4" man="1"/>
    <brk id="137" max="4" man="1"/>
  </rowBreaks>
  <ignoredErrors>
    <ignoredError sqref="E18 E29 E63 E98 E101 E108 E137 E147 E150 E152:E156 E162 E171" formula="1"/>
    <ignoredError sqref="D98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topLeftCell="A79" zoomScale="97" zoomScaleNormal="97" workbookViewId="0">
      <selection activeCell="A95" sqref="A95"/>
    </sheetView>
  </sheetViews>
  <sheetFormatPr baseColWidth="10" defaultRowHeight="15" x14ac:dyDescent="0.25"/>
  <cols>
    <col min="1" max="1" width="46.42578125" style="35" customWidth="1"/>
    <col min="2" max="2" width="12.28515625" style="35" bestFit="1" customWidth="1"/>
    <col min="3" max="4" width="11.5703125" style="35" bestFit="1" customWidth="1"/>
    <col min="5" max="5" width="12.28515625" style="35" bestFit="1" customWidth="1"/>
    <col min="6" max="6" width="22.5703125" style="35" customWidth="1"/>
    <col min="7" max="16384" width="11.42578125" style="35"/>
  </cols>
  <sheetData>
    <row r="1" spans="1:5" x14ac:dyDescent="0.25">
      <c r="A1" s="1"/>
      <c r="B1" s="1"/>
      <c r="C1" s="1"/>
      <c r="D1" s="1"/>
      <c r="E1" s="1"/>
    </row>
    <row r="2" spans="1:5" ht="15.75" x14ac:dyDescent="0.25">
      <c r="A2" s="23" t="s">
        <v>350</v>
      </c>
      <c r="B2" s="23"/>
      <c r="C2" s="23"/>
      <c r="D2" s="23"/>
      <c r="E2" s="23"/>
    </row>
    <row r="3" spans="1:5" ht="16.5" thickBot="1" x14ac:dyDescent="0.3">
      <c r="A3" s="165"/>
      <c r="B3" s="165"/>
      <c r="C3" s="165"/>
      <c r="D3" s="165"/>
      <c r="E3" s="165"/>
    </row>
    <row r="4" spans="1:5" ht="15.75" thickBot="1" x14ac:dyDescent="0.3">
      <c r="A4" s="29" t="s">
        <v>0</v>
      </c>
      <c r="B4" s="68" t="s">
        <v>1</v>
      </c>
      <c r="C4" s="71" t="s">
        <v>2</v>
      </c>
      <c r="D4" s="71" t="s">
        <v>3</v>
      </c>
      <c r="E4" s="71" t="s">
        <v>4</v>
      </c>
    </row>
    <row r="5" spans="1:5" ht="15.75" thickTop="1" x14ac:dyDescent="0.25">
      <c r="A5" s="24" t="s">
        <v>231</v>
      </c>
      <c r="B5" s="48">
        <v>0</v>
      </c>
      <c r="C5" s="48">
        <v>0</v>
      </c>
      <c r="D5" s="48">
        <v>0</v>
      </c>
      <c r="E5" s="52">
        <f>B5+C5+D5</f>
        <v>0</v>
      </c>
    </row>
    <row r="6" spans="1:5" x14ac:dyDescent="0.25">
      <c r="A6" s="25" t="s">
        <v>81</v>
      </c>
      <c r="B6" s="48">
        <v>0</v>
      </c>
      <c r="C6" s="48">
        <v>0</v>
      </c>
      <c r="D6" s="48">
        <v>0</v>
      </c>
      <c r="E6" s="52">
        <f t="shared" ref="E6:E17" si="0">B6+C6+D6</f>
        <v>0</v>
      </c>
    </row>
    <row r="7" spans="1:5" x14ac:dyDescent="0.25">
      <c r="A7" s="25" t="s">
        <v>82</v>
      </c>
      <c r="B7" s="48">
        <v>0</v>
      </c>
      <c r="C7" s="48">
        <v>0</v>
      </c>
      <c r="D7" s="48">
        <v>0</v>
      </c>
      <c r="E7" s="52">
        <f t="shared" si="0"/>
        <v>0</v>
      </c>
    </row>
    <row r="8" spans="1:5" x14ac:dyDescent="0.25">
      <c r="A8" s="25" t="s">
        <v>232</v>
      </c>
      <c r="B8" s="48">
        <v>0</v>
      </c>
      <c r="C8" s="48">
        <v>0</v>
      </c>
      <c r="D8" s="48">
        <v>0</v>
      </c>
      <c r="E8" s="52">
        <f t="shared" si="0"/>
        <v>0</v>
      </c>
    </row>
    <row r="9" spans="1:5" x14ac:dyDescent="0.25">
      <c r="A9" s="25" t="s">
        <v>84</v>
      </c>
      <c r="B9" s="48">
        <v>0</v>
      </c>
      <c r="C9" s="48">
        <v>0</v>
      </c>
      <c r="D9" s="48">
        <v>0</v>
      </c>
      <c r="E9" s="52">
        <f t="shared" si="0"/>
        <v>0</v>
      </c>
    </row>
    <row r="10" spans="1:5" x14ac:dyDescent="0.25">
      <c r="A10" s="25" t="s">
        <v>85</v>
      </c>
      <c r="B10" s="48">
        <v>0</v>
      </c>
      <c r="C10" s="48">
        <v>0</v>
      </c>
      <c r="D10" s="48">
        <v>0</v>
      </c>
      <c r="E10" s="52">
        <f t="shared" si="0"/>
        <v>0</v>
      </c>
    </row>
    <row r="11" spans="1:5" x14ac:dyDescent="0.25">
      <c r="A11" s="25" t="s">
        <v>86</v>
      </c>
      <c r="B11" s="48">
        <v>0</v>
      </c>
      <c r="C11" s="48">
        <v>0</v>
      </c>
      <c r="D11" s="48">
        <v>0</v>
      </c>
      <c r="E11" s="52">
        <f t="shared" si="0"/>
        <v>0</v>
      </c>
    </row>
    <row r="12" spans="1:5" x14ac:dyDescent="0.25">
      <c r="A12" s="25" t="s">
        <v>87</v>
      </c>
      <c r="B12" s="48">
        <v>0</v>
      </c>
      <c r="C12" s="48">
        <v>0</v>
      </c>
      <c r="D12" s="48">
        <v>0</v>
      </c>
      <c r="E12" s="52">
        <f t="shared" si="0"/>
        <v>0</v>
      </c>
    </row>
    <row r="13" spans="1:5" x14ac:dyDescent="0.25">
      <c r="A13" s="25" t="s">
        <v>88</v>
      </c>
      <c r="B13" s="48">
        <v>0</v>
      </c>
      <c r="C13" s="48">
        <v>0</v>
      </c>
      <c r="D13" s="48">
        <v>0</v>
      </c>
      <c r="E13" s="52">
        <f t="shared" si="0"/>
        <v>0</v>
      </c>
    </row>
    <row r="14" spans="1:5" x14ac:dyDescent="0.25">
      <c r="A14" s="25" t="s">
        <v>315</v>
      </c>
      <c r="B14" s="48">
        <v>70.4726</v>
      </c>
      <c r="C14" s="48">
        <v>0</v>
      </c>
      <c r="D14" s="48">
        <v>0</v>
      </c>
      <c r="E14" s="52">
        <f t="shared" si="0"/>
        <v>70.4726</v>
      </c>
    </row>
    <row r="15" spans="1:5" x14ac:dyDescent="0.25">
      <c r="A15" s="25" t="s">
        <v>90</v>
      </c>
      <c r="B15" s="48">
        <v>0</v>
      </c>
      <c r="C15" s="48">
        <v>0</v>
      </c>
      <c r="D15" s="48">
        <v>0</v>
      </c>
      <c r="E15" s="52">
        <f t="shared" si="0"/>
        <v>0</v>
      </c>
    </row>
    <row r="16" spans="1:5" x14ac:dyDescent="0.25">
      <c r="A16" s="25" t="s">
        <v>233</v>
      </c>
      <c r="B16" s="48">
        <v>0</v>
      </c>
      <c r="C16" s="48">
        <v>0</v>
      </c>
      <c r="D16" s="48">
        <v>0</v>
      </c>
      <c r="E16" s="52">
        <f t="shared" si="0"/>
        <v>0</v>
      </c>
    </row>
    <row r="17" spans="1:5" x14ac:dyDescent="0.25">
      <c r="A17" s="25" t="s">
        <v>344</v>
      </c>
      <c r="B17" s="48">
        <v>0</v>
      </c>
      <c r="C17" s="48">
        <v>0</v>
      </c>
      <c r="D17" s="48">
        <v>0</v>
      </c>
      <c r="E17" s="52">
        <f t="shared" si="0"/>
        <v>0</v>
      </c>
    </row>
    <row r="18" spans="1:5" x14ac:dyDescent="0.25">
      <c r="A18" s="31" t="s">
        <v>5</v>
      </c>
      <c r="B18" s="60">
        <f>SUM(B5:B17)</f>
        <v>70.4726</v>
      </c>
      <c r="C18" s="60">
        <f>SUM(C5:C17)</f>
        <v>0</v>
      </c>
      <c r="D18" s="60">
        <f>SUM(D5:D17)</f>
        <v>0</v>
      </c>
      <c r="E18" s="61">
        <f>SUM(E5:E17)</f>
        <v>70.4726</v>
      </c>
    </row>
    <row r="19" spans="1:5" x14ac:dyDescent="0.25">
      <c r="A19" s="25" t="s">
        <v>316</v>
      </c>
      <c r="B19" s="48">
        <v>348.92630000000003</v>
      </c>
      <c r="C19" s="48">
        <v>59.750300000000003</v>
      </c>
      <c r="D19" s="48">
        <v>1.6568000000000001</v>
      </c>
      <c r="E19" s="52">
        <f>B19+C19+D19</f>
        <v>410.33339999999998</v>
      </c>
    </row>
    <row r="20" spans="1:5" x14ac:dyDescent="0.25">
      <c r="A20" s="25" t="s">
        <v>93</v>
      </c>
      <c r="B20" s="48">
        <v>0</v>
      </c>
      <c r="C20" s="48">
        <v>0</v>
      </c>
      <c r="D20" s="48">
        <v>0</v>
      </c>
      <c r="E20" s="52">
        <f t="shared" ref="E20:E28" si="1">B20+C20+D20</f>
        <v>0</v>
      </c>
    </row>
    <row r="21" spans="1:5" x14ac:dyDescent="0.25">
      <c r="A21" s="25" t="s">
        <v>94</v>
      </c>
      <c r="B21" s="48">
        <v>0</v>
      </c>
      <c r="C21" s="48">
        <v>0</v>
      </c>
      <c r="D21" s="48">
        <v>0</v>
      </c>
      <c r="E21" s="52">
        <f t="shared" si="1"/>
        <v>0</v>
      </c>
    </row>
    <row r="22" spans="1:5" x14ac:dyDescent="0.25">
      <c r="A22" s="25" t="s">
        <v>95</v>
      </c>
      <c r="B22" s="48">
        <v>0</v>
      </c>
      <c r="C22" s="48">
        <v>0</v>
      </c>
      <c r="D22" s="48">
        <v>0</v>
      </c>
      <c r="E22" s="52">
        <f t="shared" si="1"/>
        <v>0</v>
      </c>
    </row>
    <row r="23" spans="1:5" x14ac:dyDescent="0.25">
      <c r="A23" s="25" t="s">
        <v>96</v>
      </c>
      <c r="B23" s="48">
        <v>0</v>
      </c>
      <c r="C23" s="48">
        <v>0</v>
      </c>
      <c r="D23" s="48">
        <v>0</v>
      </c>
      <c r="E23" s="52">
        <f t="shared" si="1"/>
        <v>0</v>
      </c>
    </row>
    <row r="24" spans="1:5" x14ac:dyDescent="0.25">
      <c r="A24" s="25" t="s">
        <v>235</v>
      </c>
      <c r="B24" s="48">
        <v>0</v>
      </c>
      <c r="C24" s="48">
        <v>0</v>
      </c>
      <c r="D24" s="48">
        <v>0</v>
      </c>
      <c r="E24" s="52">
        <f t="shared" si="1"/>
        <v>0</v>
      </c>
    </row>
    <row r="25" spans="1:5" x14ac:dyDescent="0.25">
      <c r="A25" s="25" t="s">
        <v>99</v>
      </c>
      <c r="B25" s="48">
        <v>0</v>
      </c>
      <c r="C25" s="48">
        <v>0</v>
      </c>
      <c r="D25" s="48">
        <v>0</v>
      </c>
      <c r="E25" s="52">
        <f t="shared" si="1"/>
        <v>0</v>
      </c>
    </row>
    <row r="26" spans="1:5" x14ac:dyDescent="0.25">
      <c r="A26" s="25" t="s">
        <v>100</v>
      </c>
      <c r="B26" s="48">
        <v>0</v>
      </c>
      <c r="C26" s="48">
        <v>0</v>
      </c>
      <c r="D26" s="48">
        <v>0</v>
      </c>
      <c r="E26" s="52">
        <f t="shared" si="1"/>
        <v>0</v>
      </c>
    </row>
    <row r="27" spans="1:5" x14ac:dyDescent="0.25">
      <c r="A27" s="25" t="s">
        <v>101</v>
      </c>
      <c r="B27" s="48">
        <v>0</v>
      </c>
      <c r="C27" s="48">
        <v>0</v>
      </c>
      <c r="D27" s="48">
        <v>0</v>
      </c>
      <c r="E27" s="52">
        <f t="shared" si="1"/>
        <v>0</v>
      </c>
    </row>
    <row r="28" spans="1:5" x14ac:dyDescent="0.25">
      <c r="A28" s="25" t="s">
        <v>236</v>
      </c>
      <c r="B28" s="48">
        <v>0</v>
      </c>
      <c r="C28" s="48">
        <v>0</v>
      </c>
      <c r="D28" s="48">
        <v>0</v>
      </c>
      <c r="E28" s="52">
        <f t="shared" si="1"/>
        <v>0</v>
      </c>
    </row>
    <row r="29" spans="1:5" x14ac:dyDescent="0.25">
      <c r="A29" s="31" t="s">
        <v>7</v>
      </c>
      <c r="B29" s="60">
        <f>SUM(B19:B28)</f>
        <v>348.92630000000003</v>
      </c>
      <c r="C29" s="60">
        <f>SUM(C19:C28)</f>
        <v>59.750300000000003</v>
      </c>
      <c r="D29" s="60">
        <f>SUM(D19:D28)</f>
        <v>1.6568000000000001</v>
      </c>
      <c r="E29" s="61">
        <f>SUM(E19:E28)</f>
        <v>410.33339999999998</v>
      </c>
    </row>
    <row r="30" spans="1:5" x14ac:dyDescent="0.25">
      <c r="A30" s="25" t="s">
        <v>103</v>
      </c>
      <c r="B30" s="48">
        <v>17.7288</v>
      </c>
      <c r="C30" s="48">
        <v>0</v>
      </c>
      <c r="D30" s="48">
        <v>0</v>
      </c>
      <c r="E30" s="52">
        <f>B30+C30+D30</f>
        <v>17.7288</v>
      </c>
    </row>
    <row r="31" spans="1:5" x14ac:dyDescent="0.25">
      <c r="A31" s="25" t="s">
        <v>104</v>
      </c>
      <c r="B31" s="48">
        <v>0</v>
      </c>
      <c r="C31" s="48">
        <v>0</v>
      </c>
      <c r="D31" s="48">
        <v>0</v>
      </c>
      <c r="E31" s="52">
        <v>0</v>
      </c>
    </row>
    <row r="32" spans="1:5" x14ac:dyDescent="0.25">
      <c r="A32" s="25" t="s">
        <v>105</v>
      </c>
      <c r="B32" s="48">
        <v>0</v>
      </c>
      <c r="C32" s="48">
        <v>0</v>
      </c>
      <c r="D32" s="48">
        <v>0</v>
      </c>
      <c r="E32" s="52">
        <v>0</v>
      </c>
    </row>
    <row r="33" spans="1:5" x14ac:dyDescent="0.25">
      <c r="A33" s="25" t="s">
        <v>317</v>
      </c>
      <c r="B33" s="48">
        <v>0</v>
      </c>
      <c r="C33" s="48">
        <v>0</v>
      </c>
      <c r="D33" s="48">
        <v>0</v>
      </c>
      <c r="E33" s="52">
        <v>0</v>
      </c>
    </row>
    <row r="34" spans="1:5" x14ac:dyDescent="0.25">
      <c r="A34" s="31" t="s">
        <v>9</v>
      </c>
      <c r="B34" s="60">
        <f>SUM(B30:B33)</f>
        <v>17.7288</v>
      </c>
      <c r="C34" s="60">
        <f>SUM(C30:C33)</f>
        <v>0</v>
      </c>
      <c r="D34" s="60">
        <f>SUM(D30:D33)</f>
        <v>0</v>
      </c>
      <c r="E34" s="61">
        <f>SUM(E30:E33)</f>
        <v>17.7288</v>
      </c>
    </row>
    <row r="35" spans="1:5" x14ac:dyDescent="0.25">
      <c r="A35" s="25" t="s">
        <v>318</v>
      </c>
      <c r="B35" s="48">
        <v>0</v>
      </c>
      <c r="C35" s="48">
        <v>0</v>
      </c>
      <c r="D35" s="48">
        <v>0</v>
      </c>
      <c r="E35" s="52">
        <v>0</v>
      </c>
    </row>
    <row r="36" spans="1:5" x14ac:dyDescent="0.25">
      <c r="A36" s="25" t="s">
        <v>108</v>
      </c>
      <c r="B36" s="48">
        <v>0</v>
      </c>
      <c r="C36" s="48">
        <v>0</v>
      </c>
      <c r="D36" s="48">
        <v>0</v>
      </c>
      <c r="E36" s="52">
        <v>0</v>
      </c>
    </row>
    <row r="37" spans="1:5" x14ac:dyDescent="0.25">
      <c r="A37" s="25" t="s">
        <v>109</v>
      </c>
      <c r="B37" s="48">
        <v>0</v>
      </c>
      <c r="C37" s="48">
        <v>0</v>
      </c>
      <c r="D37" s="48">
        <v>0</v>
      </c>
      <c r="E37" s="52">
        <v>0</v>
      </c>
    </row>
    <row r="38" spans="1:5" x14ac:dyDescent="0.25">
      <c r="A38" s="26" t="s">
        <v>110</v>
      </c>
      <c r="B38" s="48">
        <v>0</v>
      </c>
      <c r="C38" s="48">
        <v>0</v>
      </c>
      <c r="D38" s="48">
        <v>0</v>
      </c>
      <c r="E38" s="52">
        <v>0</v>
      </c>
    </row>
    <row r="39" spans="1:5" x14ac:dyDescent="0.25">
      <c r="A39" s="25" t="s">
        <v>111</v>
      </c>
      <c r="B39" s="48">
        <v>0</v>
      </c>
      <c r="C39" s="48">
        <v>0</v>
      </c>
      <c r="D39" s="48">
        <v>0</v>
      </c>
      <c r="E39" s="52">
        <v>0</v>
      </c>
    </row>
    <row r="40" spans="1:5" x14ac:dyDescent="0.25">
      <c r="A40" s="25" t="s">
        <v>112</v>
      </c>
      <c r="B40" s="48">
        <v>0</v>
      </c>
      <c r="C40" s="48">
        <v>0</v>
      </c>
      <c r="D40" s="48">
        <v>0</v>
      </c>
      <c r="E40" s="52">
        <v>0</v>
      </c>
    </row>
    <row r="41" spans="1:5" x14ac:dyDescent="0.25">
      <c r="A41" s="25" t="s">
        <v>113</v>
      </c>
      <c r="B41" s="48">
        <v>0</v>
      </c>
      <c r="C41" s="48">
        <v>0</v>
      </c>
      <c r="D41" s="48">
        <v>0</v>
      </c>
      <c r="E41" s="52">
        <v>0</v>
      </c>
    </row>
    <row r="42" spans="1:5" x14ac:dyDescent="0.25">
      <c r="A42" s="25" t="s">
        <v>114</v>
      </c>
      <c r="B42" s="48">
        <v>0</v>
      </c>
      <c r="C42" s="48">
        <v>0</v>
      </c>
      <c r="D42" s="48">
        <v>0</v>
      </c>
      <c r="E42" s="52">
        <v>0</v>
      </c>
    </row>
    <row r="43" spans="1:5" x14ac:dyDescent="0.25">
      <c r="A43" s="25" t="s">
        <v>345</v>
      </c>
      <c r="B43" s="48">
        <v>0</v>
      </c>
      <c r="C43" s="48">
        <v>0</v>
      </c>
      <c r="D43" s="48">
        <v>0</v>
      </c>
      <c r="E43" s="52">
        <v>0</v>
      </c>
    </row>
    <row r="44" spans="1:5" x14ac:dyDescent="0.25">
      <c r="A44" s="25" t="s">
        <v>346</v>
      </c>
      <c r="B44" s="48">
        <v>0</v>
      </c>
      <c r="C44" s="48">
        <v>0</v>
      </c>
      <c r="D44" s="48">
        <v>0</v>
      </c>
      <c r="E44" s="52">
        <v>0</v>
      </c>
    </row>
    <row r="45" spans="1:5" x14ac:dyDescent="0.25">
      <c r="A45" s="25" t="s">
        <v>115</v>
      </c>
      <c r="B45" s="48">
        <v>0</v>
      </c>
      <c r="C45" s="48">
        <v>0</v>
      </c>
      <c r="D45" s="48">
        <v>0</v>
      </c>
      <c r="E45" s="52">
        <v>0</v>
      </c>
    </row>
    <row r="46" spans="1:5" x14ac:dyDescent="0.25">
      <c r="A46" s="25" t="s">
        <v>116</v>
      </c>
      <c r="B46" s="48">
        <v>0</v>
      </c>
      <c r="C46" s="48">
        <v>0</v>
      </c>
      <c r="D46" s="48">
        <v>0</v>
      </c>
      <c r="E46" s="52">
        <v>0</v>
      </c>
    </row>
    <row r="47" spans="1:5" x14ac:dyDescent="0.25">
      <c r="A47" s="25" t="s">
        <v>239</v>
      </c>
      <c r="B47" s="48">
        <v>0</v>
      </c>
      <c r="C47" s="48">
        <v>0</v>
      </c>
      <c r="D47" s="48">
        <v>0</v>
      </c>
      <c r="E47" s="52">
        <v>0</v>
      </c>
    </row>
    <row r="48" spans="1:5" x14ac:dyDescent="0.25">
      <c r="A48" s="25" t="s">
        <v>118</v>
      </c>
      <c r="B48" s="48">
        <v>0</v>
      </c>
      <c r="C48" s="48">
        <v>0</v>
      </c>
      <c r="D48" s="48">
        <v>0</v>
      </c>
      <c r="E48" s="52">
        <v>0</v>
      </c>
    </row>
    <row r="49" spans="1:5" x14ac:dyDescent="0.25">
      <c r="A49" s="25" t="s">
        <v>119</v>
      </c>
      <c r="B49" s="48">
        <v>0</v>
      </c>
      <c r="C49" s="48">
        <v>0</v>
      </c>
      <c r="D49" s="48">
        <v>0</v>
      </c>
      <c r="E49" s="52">
        <v>0</v>
      </c>
    </row>
    <row r="50" spans="1:5" x14ac:dyDescent="0.25">
      <c r="A50" s="25" t="s">
        <v>336</v>
      </c>
      <c r="B50" s="48">
        <v>0</v>
      </c>
      <c r="C50" s="48">
        <v>0</v>
      </c>
      <c r="D50" s="48">
        <v>0</v>
      </c>
      <c r="E50" s="52">
        <v>0</v>
      </c>
    </row>
    <row r="51" spans="1:5" x14ac:dyDescent="0.25">
      <c r="A51" s="25" t="s">
        <v>334</v>
      </c>
      <c r="B51" s="48">
        <v>0</v>
      </c>
      <c r="C51" s="48">
        <v>0</v>
      </c>
      <c r="D51" s="48">
        <v>0</v>
      </c>
      <c r="E51" s="52">
        <v>0</v>
      </c>
    </row>
    <row r="52" spans="1:5" x14ac:dyDescent="0.25">
      <c r="A52" s="25" t="s">
        <v>122</v>
      </c>
      <c r="B52" s="48">
        <v>0</v>
      </c>
      <c r="C52" s="48">
        <v>0</v>
      </c>
      <c r="D52" s="48">
        <v>0</v>
      </c>
      <c r="E52" s="52">
        <v>0</v>
      </c>
    </row>
    <row r="53" spans="1:5" x14ac:dyDescent="0.25">
      <c r="A53" s="31" t="s">
        <v>10</v>
      </c>
      <c r="B53" s="60">
        <f>SUM(B35:B52)</f>
        <v>0</v>
      </c>
      <c r="C53" s="60">
        <f>SUM(C35:C52)</f>
        <v>0</v>
      </c>
      <c r="D53" s="60">
        <f>SUM(D35:D52)</f>
        <v>0</v>
      </c>
      <c r="E53" s="61">
        <f>SUM(E35:E52)</f>
        <v>0</v>
      </c>
    </row>
    <row r="54" spans="1:5" x14ac:dyDescent="0.25">
      <c r="A54" s="25" t="s">
        <v>319</v>
      </c>
      <c r="B54" s="48">
        <v>6691.6206000000002</v>
      </c>
      <c r="C54" s="48">
        <v>0</v>
      </c>
      <c r="D54" s="48">
        <v>0</v>
      </c>
      <c r="E54" s="52">
        <f>B54+C54+D54</f>
        <v>6691.6206000000002</v>
      </c>
    </row>
    <row r="55" spans="1:5" x14ac:dyDescent="0.25">
      <c r="A55" s="25" t="s">
        <v>124</v>
      </c>
      <c r="B55" s="48">
        <v>6.93</v>
      </c>
      <c r="C55" s="48">
        <v>0</v>
      </c>
      <c r="D55" s="48">
        <v>0</v>
      </c>
      <c r="E55" s="52">
        <f t="shared" ref="E55:E62" si="2">B55+C55+D55</f>
        <v>6.93</v>
      </c>
    </row>
    <row r="56" spans="1:5" x14ac:dyDescent="0.25">
      <c r="A56" s="25" t="s">
        <v>125</v>
      </c>
      <c r="B56" s="48">
        <v>0</v>
      </c>
      <c r="C56" s="48">
        <v>0</v>
      </c>
      <c r="D56" s="48">
        <v>0</v>
      </c>
      <c r="E56" s="52">
        <f t="shared" si="2"/>
        <v>0</v>
      </c>
    </row>
    <row r="57" spans="1:5" x14ac:dyDescent="0.25">
      <c r="A57" s="25" t="s">
        <v>335</v>
      </c>
      <c r="B57" s="48">
        <v>3482.8609000000001</v>
      </c>
      <c r="C57" s="48">
        <v>0</v>
      </c>
      <c r="D57" s="48">
        <v>0</v>
      </c>
      <c r="E57" s="52">
        <f t="shared" si="2"/>
        <v>3482.8609000000001</v>
      </c>
    </row>
    <row r="58" spans="1:5" x14ac:dyDescent="0.25">
      <c r="A58" s="25" t="s">
        <v>127</v>
      </c>
      <c r="B58" s="48">
        <v>5992.7289000000001</v>
      </c>
      <c r="C58" s="48">
        <v>304.99639999999999</v>
      </c>
      <c r="D58" s="48">
        <v>0</v>
      </c>
      <c r="E58" s="52">
        <f t="shared" si="2"/>
        <v>6297.7253000000001</v>
      </c>
    </row>
    <row r="59" spans="1:5" x14ac:dyDescent="0.25">
      <c r="A59" s="25" t="s">
        <v>128</v>
      </c>
      <c r="B59" s="48">
        <v>0</v>
      </c>
      <c r="C59" s="48">
        <v>0</v>
      </c>
      <c r="D59" s="48">
        <v>0</v>
      </c>
      <c r="E59" s="52">
        <f t="shared" si="2"/>
        <v>0</v>
      </c>
    </row>
    <row r="60" spans="1:5" x14ac:dyDescent="0.25">
      <c r="A60" s="25" t="s">
        <v>129</v>
      </c>
      <c r="B60" s="48">
        <v>0</v>
      </c>
      <c r="C60" s="48">
        <v>0</v>
      </c>
      <c r="D60" s="48">
        <v>0</v>
      </c>
      <c r="E60" s="52">
        <f t="shared" si="2"/>
        <v>0</v>
      </c>
    </row>
    <row r="61" spans="1:5" x14ac:dyDescent="0.25">
      <c r="A61" s="25" t="s">
        <v>130</v>
      </c>
      <c r="B61" s="48">
        <v>0.96650000000000003</v>
      </c>
      <c r="C61" s="48">
        <v>0</v>
      </c>
      <c r="D61" s="48">
        <v>0</v>
      </c>
      <c r="E61" s="52">
        <f t="shared" si="2"/>
        <v>0.96650000000000003</v>
      </c>
    </row>
    <row r="62" spans="1:5" x14ac:dyDescent="0.25">
      <c r="A62" s="25" t="s">
        <v>131</v>
      </c>
      <c r="B62" s="48">
        <v>0</v>
      </c>
      <c r="C62" s="48">
        <v>0</v>
      </c>
      <c r="D62" s="48">
        <v>0</v>
      </c>
      <c r="E62" s="52">
        <f t="shared" si="2"/>
        <v>0</v>
      </c>
    </row>
    <row r="63" spans="1:5" x14ac:dyDescent="0.25">
      <c r="A63" s="31" t="s">
        <v>12</v>
      </c>
      <c r="B63" s="60">
        <f>SUM(B54:B62)</f>
        <v>16175.106900000001</v>
      </c>
      <c r="C63" s="60">
        <f>SUM(C54:C62)</f>
        <v>304.99639999999999</v>
      </c>
      <c r="D63" s="60">
        <v>0</v>
      </c>
      <c r="E63" s="61">
        <f>SUM(E54:E62)</f>
        <v>16480.103299999999</v>
      </c>
    </row>
    <row r="64" spans="1:5" x14ac:dyDescent="0.25">
      <c r="A64" s="25" t="s">
        <v>132</v>
      </c>
      <c r="B64" s="48">
        <v>0</v>
      </c>
      <c r="C64" s="48">
        <v>0</v>
      </c>
      <c r="D64" s="48">
        <v>0</v>
      </c>
      <c r="E64" s="52">
        <f>B64+C64+D64</f>
        <v>0</v>
      </c>
    </row>
    <row r="65" spans="1:5" x14ac:dyDescent="0.25">
      <c r="A65" s="25" t="s">
        <v>320</v>
      </c>
      <c r="B65" s="48">
        <v>0</v>
      </c>
      <c r="C65" s="48">
        <v>0</v>
      </c>
      <c r="D65" s="48">
        <v>0</v>
      </c>
      <c r="E65" s="52">
        <f t="shared" ref="E65:E97" si="3">B65+C65+D65</f>
        <v>0</v>
      </c>
    </row>
    <row r="66" spans="1:5" x14ac:dyDescent="0.25">
      <c r="A66" s="25" t="s">
        <v>134</v>
      </c>
      <c r="B66" s="48">
        <v>0</v>
      </c>
      <c r="C66" s="48">
        <v>0</v>
      </c>
      <c r="D66" s="48">
        <v>0</v>
      </c>
      <c r="E66" s="52">
        <f t="shared" si="3"/>
        <v>0</v>
      </c>
    </row>
    <row r="67" spans="1:5" x14ac:dyDescent="0.25">
      <c r="A67" s="26" t="s">
        <v>135</v>
      </c>
      <c r="B67" s="48">
        <v>0</v>
      </c>
      <c r="C67" s="48">
        <v>0</v>
      </c>
      <c r="D67" s="48">
        <v>0</v>
      </c>
      <c r="E67" s="52">
        <f t="shared" si="3"/>
        <v>0</v>
      </c>
    </row>
    <row r="68" spans="1:5" x14ac:dyDescent="0.25">
      <c r="A68" s="25" t="s">
        <v>321</v>
      </c>
      <c r="B68" s="48">
        <v>0</v>
      </c>
      <c r="C68" s="48">
        <v>0</v>
      </c>
      <c r="D68" s="48">
        <v>0</v>
      </c>
      <c r="E68" s="52">
        <f t="shared" si="3"/>
        <v>0</v>
      </c>
    </row>
    <row r="69" spans="1:5" x14ac:dyDescent="0.25">
      <c r="A69" s="25" t="s">
        <v>137</v>
      </c>
      <c r="B69" s="48">
        <v>0</v>
      </c>
      <c r="C69" s="48">
        <v>0</v>
      </c>
      <c r="D69" s="48">
        <v>0</v>
      </c>
      <c r="E69" s="52">
        <f t="shared" si="3"/>
        <v>0</v>
      </c>
    </row>
    <row r="70" spans="1:5" x14ac:dyDescent="0.25">
      <c r="A70" s="25" t="s">
        <v>138</v>
      </c>
      <c r="B70" s="48">
        <v>0</v>
      </c>
      <c r="C70" s="48">
        <v>10.2401</v>
      </c>
      <c r="D70" s="48">
        <v>0</v>
      </c>
      <c r="E70" s="52">
        <f t="shared" si="3"/>
        <v>10.2401</v>
      </c>
    </row>
    <row r="71" spans="1:5" x14ac:dyDescent="0.25">
      <c r="A71" s="25" t="s">
        <v>139</v>
      </c>
      <c r="B71" s="48">
        <v>0</v>
      </c>
      <c r="C71" s="48">
        <v>0</v>
      </c>
      <c r="D71" s="48">
        <v>0</v>
      </c>
      <c r="E71" s="52">
        <f t="shared" si="3"/>
        <v>0</v>
      </c>
    </row>
    <row r="72" spans="1:5" x14ac:dyDescent="0.25">
      <c r="A72" s="25" t="s">
        <v>140</v>
      </c>
      <c r="B72" s="48">
        <v>0</v>
      </c>
      <c r="C72" s="48">
        <v>0</v>
      </c>
      <c r="D72" s="48">
        <v>0</v>
      </c>
      <c r="E72" s="52">
        <f t="shared" si="3"/>
        <v>0</v>
      </c>
    </row>
    <row r="73" spans="1:5" x14ac:dyDescent="0.25">
      <c r="A73" s="25" t="s">
        <v>141</v>
      </c>
      <c r="B73" s="48">
        <v>0</v>
      </c>
      <c r="C73" s="48">
        <v>0</v>
      </c>
      <c r="D73" s="48">
        <v>0</v>
      </c>
      <c r="E73" s="52">
        <f t="shared" si="3"/>
        <v>0</v>
      </c>
    </row>
    <row r="74" spans="1:5" x14ac:dyDescent="0.25">
      <c r="A74" s="25" t="s">
        <v>142</v>
      </c>
      <c r="B74" s="48">
        <v>0</v>
      </c>
      <c r="C74" s="48">
        <v>0</v>
      </c>
      <c r="D74" s="48">
        <v>34.617600000000003</v>
      </c>
      <c r="E74" s="52">
        <f t="shared" si="3"/>
        <v>34.617600000000003</v>
      </c>
    </row>
    <row r="75" spans="1:5" x14ac:dyDescent="0.25">
      <c r="A75" s="25" t="s">
        <v>143</v>
      </c>
      <c r="B75" s="48">
        <v>0</v>
      </c>
      <c r="C75" s="48">
        <v>0</v>
      </c>
      <c r="D75" s="48">
        <v>0</v>
      </c>
      <c r="E75" s="52">
        <f t="shared" si="3"/>
        <v>0</v>
      </c>
    </row>
    <row r="76" spans="1:5" x14ac:dyDescent="0.25">
      <c r="A76" s="25" t="s">
        <v>322</v>
      </c>
      <c r="B76" s="48">
        <v>0</v>
      </c>
      <c r="C76" s="48">
        <v>0</v>
      </c>
      <c r="D76" s="48">
        <v>0</v>
      </c>
      <c r="E76" s="52">
        <f t="shared" si="3"/>
        <v>0</v>
      </c>
    </row>
    <row r="77" spans="1:5" x14ac:dyDescent="0.25">
      <c r="A77" s="25" t="s">
        <v>323</v>
      </c>
      <c r="B77" s="48">
        <v>0</v>
      </c>
      <c r="C77" s="48">
        <v>0</v>
      </c>
      <c r="D77" s="48">
        <v>0</v>
      </c>
      <c r="E77" s="52">
        <f t="shared" si="3"/>
        <v>0</v>
      </c>
    </row>
    <row r="78" spans="1:5" x14ac:dyDescent="0.25">
      <c r="A78" s="25" t="s">
        <v>146</v>
      </c>
      <c r="B78" s="48">
        <v>0</v>
      </c>
      <c r="C78" s="48">
        <v>0</v>
      </c>
      <c r="D78" s="48">
        <v>0</v>
      </c>
      <c r="E78" s="52">
        <f t="shared" si="3"/>
        <v>0</v>
      </c>
    </row>
    <row r="79" spans="1:5" x14ac:dyDescent="0.25">
      <c r="A79" s="25" t="s">
        <v>147</v>
      </c>
      <c r="B79" s="48">
        <v>0</v>
      </c>
      <c r="C79" s="48">
        <v>0</v>
      </c>
      <c r="D79" s="48">
        <v>1.9278999999999999</v>
      </c>
      <c r="E79" s="52">
        <f t="shared" si="3"/>
        <v>1.9278999999999999</v>
      </c>
    </row>
    <row r="80" spans="1:5" x14ac:dyDescent="0.25">
      <c r="A80" s="25" t="s">
        <v>148</v>
      </c>
      <c r="B80" s="48">
        <v>13.113899999999999</v>
      </c>
      <c r="C80" s="48">
        <v>0</v>
      </c>
      <c r="D80" s="48">
        <v>5.5492999999999997</v>
      </c>
      <c r="E80" s="52">
        <f t="shared" si="3"/>
        <v>18.6632</v>
      </c>
    </row>
    <row r="81" spans="1:5" x14ac:dyDescent="0.25">
      <c r="A81" s="25" t="s">
        <v>149</v>
      </c>
      <c r="B81" s="48">
        <v>0</v>
      </c>
      <c r="C81" s="48">
        <v>0</v>
      </c>
      <c r="D81" s="48">
        <v>0</v>
      </c>
      <c r="E81" s="52">
        <f t="shared" si="3"/>
        <v>0</v>
      </c>
    </row>
    <row r="82" spans="1:5" x14ac:dyDescent="0.25">
      <c r="A82" s="25" t="s">
        <v>150</v>
      </c>
      <c r="B82" s="48">
        <v>0</v>
      </c>
      <c r="C82" s="48">
        <v>0</v>
      </c>
      <c r="D82" s="48">
        <v>0</v>
      </c>
      <c r="E82" s="52">
        <f t="shared" si="3"/>
        <v>0</v>
      </c>
    </row>
    <row r="83" spans="1:5" x14ac:dyDescent="0.25">
      <c r="A83" s="25" t="s">
        <v>151</v>
      </c>
      <c r="B83" s="48">
        <v>0</v>
      </c>
      <c r="C83" s="48">
        <v>0</v>
      </c>
      <c r="D83" s="48">
        <v>0</v>
      </c>
      <c r="E83" s="52">
        <f t="shared" si="3"/>
        <v>0</v>
      </c>
    </row>
    <row r="84" spans="1:5" x14ac:dyDescent="0.25">
      <c r="A84" s="25" t="s">
        <v>152</v>
      </c>
      <c r="B84" s="48">
        <v>0</v>
      </c>
      <c r="C84" s="48">
        <v>0</v>
      </c>
      <c r="D84" s="48">
        <v>0</v>
      </c>
      <c r="E84" s="52">
        <f t="shared" si="3"/>
        <v>0</v>
      </c>
    </row>
    <row r="85" spans="1:5" x14ac:dyDescent="0.25">
      <c r="A85" s="25" t="s">
        <v>153</v>
      </c>
      <c r="B85" s="48">
        <v>9.0373999999999999</v>
      </c>
      <c r="C85" s="48">
        <v>10.3399</v>
      </c>
      <c r="D85" s="48">
        <v>0</v>
      </c>
      <c r="E85" s="52">
        <f t="shared" si="3"/>
        <v>19.377299999999998</v>
      </c>
    </row>
    <row r="86" spans="1:5" x14ac:dyDescent="0.25">
      <c r="A86" s="25" t="s">
        <v>154</v>
      </c>
      <c r="B86" s="48">
        <v>0</v>
      </c>
      <c r="C86" s="48">
        <v>0</v>
      </c>
      <c r="D86" s="48">
        <v>0</v>
      </c>
      <c r="E86" s="52">
        <f t="shared" si="3"/>
        <v>0</v>
      </c>
    </row>
    <row r="87" spans="1:5" x14ac:dyDescent="0.25">
      <c r="A87" s="25" t="s">
        <v>324</v>
      </c>
      <c r="B87" s="48">
        <v>0</v>
      </c>
      <c r="C87" s="48">
        <v>0</v>
      </c>
      <c r="D87" s="48">
        <v>2.9609999999999999</v>
      </c>
      <c r="E87" s="52">
        <f t="shared" si="3"/>
        <v>2.9609999999999999</v>
      </c>
    </row>
    <row r="88" spans="1:5" x14ac:dyDescent="0.25">
      <c r="A88" s="26" t="s">
        <v>155</v>
      </c>
      <c r="B88" s="48">
        <v>0</v>
      </c>
      <c r="C88" s="48">
        <v>0</v>
      </c>
      <c r="D88" s="48">
        <v>0</v>
      </c>
      <c r="E88" s="52">
        <f t="shared" si="3"/>
        <v>0</v>
      </c>
    </row>
    <row r="89" spans="1:5" x14ac:dyDescent="0.25">
      <c r="A89" s="27" t="s">
        <v>156</v>
      </c>
      <c r="B89" s="48">
        <v>0</v>
      </c>
      <c r="C89" s="48">
        <v>0</v>
      </c>
      <c r="D89" s="48">
        <v>0</v>
      </c>
      <c r="E89" s="52">
        <f t="shared" si="3"/>
        <v>0</v>
      </c>
    </row>
    <row r="90" spans="1:5" x14ac:dyDescent="0.25">
      <c r="A90" s="25" t="s">
        <v>157</v>
      </c>
      <c r="B90" s="48">
        <v>0</v>
      </c>
      <c r="C90" s="48">
        <v>0</v>
      </c>
      <c r="D90" s="48">
        <v>0</v>
      </c>
      <c r="E90" s="52">
        <f t="shared" si="3"/>
        <v>0</v>
      </c>
    </row>
    <row r="91" spans="1:5" x14ac:dyDescent="0.25">
      <c r="A91" s="25" t="s">
        <v>325</v>
      </c>
      <c r="B91" s="48">
        <v>0</v>
      </c>
      <c r="C91" s="48">
        <v>0</v>
      </c>
      <c r="D91" s="48">
        <v>0</v>
      </c>
      <c r="E91" s="52">
        <f t="shared" si="3"/>
        <v>0</v>
      </c>
    </row>
    <row r="92" spans="1:5" x14ac:dyDescent="0.25">
      <c r="A92" s="25" t="s">
        <v>159</v>
      </c>
      <c r="B92" s="48">
        <v>0</v>
      </c>
      <c r="C92" s="48">
        <v>0</v>
      </c>
      <c r="D92" s="48">
        <v>0</v>
      </c>
      <c r="E92" s="52">
        <f t="shared" si="3"/>
        <v>0</v>
      </c>
    </row>
    <row r="93" spans="1:5" x14ac:dyDescent="0.25">
      <c r="A93" s="25" t="s">
        <v>160</v>
      </c>
      <c r="B93" s="48">
        <v>0</v>
      </c>
      <c r="C93" s="48">
        <v>0</v>
      </c>
      <c r="D93" s="48">
        <v>0</v>
      </c>
      <c r="E93" s="52">
        <f t="shared" si="3"/>
        <v>0</v>
      </c>
    </row>
    <row r="94" spans="1:5" x14ac:dyDescent="0.25">
      <c r="A94" s="25" t="s">
        <v>326</v>
      </c>
      <c r="B94" s="48">
        <v>0</v>
      </c>
      <c r="C94" s="48">
        <v>0</v>
      </c>
      <c r="D94" s="48">
        <v>0</v>
      </c>
      <c r="E94" s="52">
        <f t="shared" si="3"/>
        <v>0</v>
      </c>
    </row>
    <row r="95" spans="1:5" x14ac:dyDescent="0.25">
      <c r="A95" s="25" t="s">
        <v>162</v>
      </c>
      <c r="B95" s="48">
        <v>0</v>
      </c>
      <c r="C95" s="48">
        <v>0</v>
      </c>
      <c r="D95" s="48">
        <v>2.4752000000000001</v>
      </c>
      <c r="E95" s="52">
        <f>B95+C95+D95</f>
        <v>2.4752000000000001</v>
      </c>
    </row>
    <row r="96" spans="1:5" x14ac:dyDescent="0.25">
      <c r="A96" s="25" t="s">
        <v>163</v>
      </c>
      <c r="B96" s="48">
        <v>0</v>
      </c>
      <c r="C96" s="48">
        <v>0</v>
      </c>
      <c r="D96" s="48">
        <v>6.7069000000000001</v>
      </c>
      <c r="E96" s="52">
        <f>B96+C96+D96</f>
        <v>6.7069000000000001</v>
      </c>
    </row>
    <row r="97" spans="1:5" x14ac:dyDescent="0.25">
      <c r="A97" s="25" t="s">
        <v>327</v>
      </c>
      <c r="B97" s="48">
        <v>18.626999999999999</v>
      </c>
      <c r="C97" s="48">
        <v>6.2079000000000004</v>
      </c>
      <c r="D97" s="48">
        <v>0</v>
      </c>
      <c r="E97" s="52">
        <f t="shared" si="3"/>
        <v>24.834899999999998</v>
      </c>
    </row>
    <row r="98" spans="1:5" x14ac:dyDescent="0.25">
      <c r="A98" s="31" t="s">
        <v>13</v>
      </c>
      <c r="B98" s="60">
        <f>SUM(B64:B97)</f>
        <v>40.778300000000002</v>
      </c>
      <c r="C98" s="60">
        <f>SUM(C64:C97)</f>
        <v>26.7879</v>
      </c>
      <c r="D98" s="60">
        <f>SUM(D64:D97)</f>
        <v>54.237900000000003</v>
      </c>
      <c r="E98" s="61">
        <f>SUM(E64:E97)</f>
        <v>121.80410000000001</v>
      </c>
    </row>
    <row r="99" spans="1:5" x14ac:dyDescent="0.25">
      <c r="A99" s="25" t="s">
        <v>165</v>
      </c>
      <c r="B99" s="48">
        <v>224.83150000000001</v>
      </c>
      <c r="C99" s="48">
        <v>0</v>
      </c>
      <c r="D99" s="48">
        <v>0</v>
      </c>
      <c r="E99" s="52">
        <f>B99+C99+D99</f>
        <v>224.83150000000001</v>
      </c>
    </row>
    <row r="100" spans="1:5" x14ac:dyDescent="0.25">
      <c r="A100" s="25" t="s">
        <v>328</v>
      </c>
      <c r="B100" s="48">
        <v>0</v>
      </c>
      <c r="C100" s="48">
        <v>0</v>
      </c>
      <c r="D100" s="48">
        <v>0</v>
      </c>
      <c r="E100" s="52">
        <f>B100+C100+D100</f>
        <v>0</v>
      </c>
    </row>
    <row r="101" spans="1:5" x14ac:dyDescent="0.25">
      <c r="A101" s="31" t="s">
        <v>14</v>
      </c>
      <c r="B101" s="60">
        <f>SUM(B99:B100)</f>
        <v>224.83150000000001</v>
      </c>
      <c r="C101" s="60">
        <f>SUM(C99:C100)</f>
        <v>0</v>
      </c>
      <c r="D101" s="60">
        <f>SUM(D99:D100)</f>
        <v>0</v>
      </c>
      <c r="E101" s="61">
        <f>SUM(E99:E100)</f>
        <v>224.83150000000001</v>
      </c>
    </row>
    <row r="102" spans="1:5" x14ac:dyDescent="0.25">
      <c r="A102" s="25" t="s">
        <v>167</v>
      </c>
      <c r="B102" s="48">
        <v>0</v>
      </c>
      <c r="C102" s="48">
        <v>0</v>
      </c>
      <c r="D102" s="48">
        <v>0</v>
      </c>
      <c r="E102" s="52">
        <f t="shared" ref="E102:E107" si="4">B102+C102+D102</f>
        <v>0</v>
      </c>
    </row>
    <row r="103" spans="1:5" x14ac:dyDescent="0.25">
      <c r="A103" s="25" t="s">
        <v>168</v>
      </c>
      <c r="B103" s="48">
        <v>0</v>
      </c>
      <c r="C103" s="48">
        <v>0</v>
      </c>
      <c r="D103" s="48">
        <v>0</v>
      </c>
      <c r="E103" s="52">
        <f t="shared" si="4"/>
        <v>0</v>
      </c>
    </row>
    <row r="104" spans="1:5" x14ac:dyDescent="0.25">
      <c r="A104" s="25" t="s">
        <v>169</v>
      </c>
      <c r="B104" s="48">
        <v>0</v>
      </c>
      <c r="C104" s="48">
        <v>0</v>
      </c>
      <c r="D104" s="48">
        <v>0</v>
      </c>
      <c r="E104" s="52">
        <f t="shared" si="4"/>
        <v>0</v>
      </c>
    </row>
    <row r="105" spans="1:5" x14ac:dyDescent="0.25">
      <c r="A105" s="25" t="s">
        <v>170</v>
      </c>
      <c r="B105" s="48">
        <v>0</v>
      </c>
      <c r="C105" s="48">
        <v>0</v>
      </c>
      <c r="D105" s="48">
        <v>0</v>
      </c>
      <c r="E105" s="52">
        <f t="shared" si="4"/>
        <v>0</v>
      </c>
    </row>
    <row r="106" spans="1:5" x14ac:dyDescent="0.25">
      <c r="A106" s="25" t="s">
        <v>171</v>
      </c>
      <c r="B106" s="48">
        <v>1.6967000000000001</v>
      </c>
      <c r="C106" s="48">
        <v>0</v>
      </c>
      <c r="D106" s="48">
        <v>0</v>
      </c>
      <c r="E106" s="52">
        <f t="shared" si="4"/>
        <v>1.6967000000000001</v>
      </c>
    </row>
    <row r="107" spans="1:5" x14ac:dyDescent="0.25">
      <c r="A107" s="25" t="s">
        <v>329</v>
      </c>
      <c r="B107" s="48">
        <v>0</v>
      </c>
      <c r="C107" s="48">
        <v>0</v>
      </c>
      <c r="D107" s="48">
        <v>0</v>
      </c>
      <c r="E107" s="52">
        <f t="shared" si="4"/>
        <v>0</v>
      </c>
    </row>
    <row r="108" spans="1:5" x14ac:dyDescent="0.25">
      <c r="A108" s="31" t="s">
        <v>15</v>
      </c>
      <c r="B108" s="60">
        <f>SUM(B102:B107)</f>
        <v>1.6967000000000001</v>
      </c>
      <c r="C108" s="60">
        <f>SUM(C102:C107)</f>
        <v>0</v>
      </c>
      <c r="D108" s="60">
        <f>SUM(D102:D107)</f>
        <v>0</v>
      </c>
      <c r="E108" s="61">
        <f>SUM(E102:E107)</f>
        <v>1.6967000000000001</v>
      </c>
    </row>
    <row r="109" spans="1:5" x14ac:dyDescent="0.25">
      <c r="A109" s="25" t="s">
        <v>173</v>
      </c>
      <c r="B109" s="48">
        <v>4147.4623000000001</v>
      </c>
      <c r="C109" s="48">
        <v>40.812399999999997</v>
      </c>
      <c r="D109" s="48">
        <v>0</v>
      </c>
      <c r="E109" s="52">
        <f>B109+C109+D109</f>
        <v>4188.2746999999999</v>
      </c>
    </row>
    <row r="110" spans="1:5" x14ac:dyDescent="0.25">
      <c r="A110" s="25" t="s">
        <v>174</v>
      </c>
      <c r="B110" s="48">
        <v>6.1772999999999998</v>
      </c>
      <c r="C110" s="48">
        <v>0</v>
      </c>
      <c r="D110" s="48">
        <v>0</v>
      </c>
      <c r="E110" s="52">
        <f t="shared" ref="E110:E136" si="5">B110+C110+D110</f>
        <v>6.1772999999999998</v>
      </c>
    </row>
    <row r="111" spans="1:5" x14ac:dyDescent="0.25">
      <c r="A111" s="25" t="s">
        <v>333</v>
      </c>
      <c r="B111" s="48">
        <v>0</v>
      </c>
      <c r="C111" s="48">
        <v>0</v>
      </c>
      <c r="D111" s="48">
        <v>0</v>
      </c>
      <c r="E111" s="52">
        <f t="shared" si="5"/>
        <v>0</v>
      </c>
    </row>
    <row r="112" spans="1:5" x14ac:dyDescent="0.25">
      <c r="A112" s="25" t="s">
        <v>330</v>
      </c>
      <c r="B112" s="48">
        <v>2.8220999999999998</v>
      </c>
      <c r="C112" s="48">
        <v>0</v>
      </c>
      <c r="D112" s="48">
        <v>0</v>
      </c>
      <c r="E112" s="52">
        <f t="shared" si="5"/>
        <v>2.8220999999999998</v>
      </c>
    </row>
    <row r="113" spans="1:5" x14ac:dyDescent="0.25">
      <c r="A113" s="25" t="s">
        <v>177</v>
      </c>
      <c r="B113" s="48">
        <v>0</v>
      </c>
      <c r="C113" s="48">
        <v>0</v>
      </c>
      <c r="D113" s="48">
        <v>0</v>
      </c>
      <c r="E113" s="52">
        <f t="shared" si="5"/>
        <v>0</v>
      </c>
    </row>
    <row r="114" spans="1:5" x14ac:dyDescent="0.25">
      <c r="A114" s="25" t="s">
        <v>178</v>
      </c>
      <c r="B114" s="48">
        <v>18.161999999999999</v>
      </c>
      <c r="C114" s="48">
        <v>0</v>
      </c>
      <c r="D114" s="48">
        <v>0</v>
      </c>
      <c r="E114" s="52">
        <f t="shared" si="5"/>
        <v>18.161999999999999</v>
      </c>
    </row>
    <row r="115" spans="1:5" x14ac:dyDescent="0.25">
      <c r="A115" s="25" t="s">
        <v>179</v>
      </c>
      <c r="B115" s="48">
        <v>4.4512999999999998</v>
      </c>
      <c r="C115" s="48">
        <v>0</v>
      </c>
      <c r="D115" s="48">
        <v>0</v>
      </c>
      <c r="E115" s="52">
        <f t="shared" si="5"/>
        <v>4.4512999999999998</v>
      </c>
    </row>
    <row r="116" spans="1:5" x14ac:dyDescent="0.25">
      <c r="A116" s="25" t="s">
        <v>180</v>
      </c>
      <c r="B116" s="48">
        <v>5.8353000000000002</v>
      </c>
      <c r="C116" s="48">
        <v>0</v>
      </c>
      <c r="D116" s="48">
        <v>0</v>
      </c>
      <c r="E116" s="52">
        <f t="shared" si="5"/>
        <v>5.8353000000000002</v>
      </c>
    </row>
    <row r="117" spans="1:5" x14ac:dyDescent="0.25">
      <c r="A117" s="25" t="s">
        <v>181</v>
      </c>
      <c r="B117" s="48">
        <v>0</v>
      </c>
      <c r="C117" s="48">
        <v>0</v>
      </c>
      <c r="D117" s="48">
        <v>0</v>
      </c>
      <c r="E117" s="52">
        <f t="shared" si="5"/>
        <v>0</v>
      </c>
    </row>
    <row r="118" spans="1:5" x14ac:dyDescent="0.25">
      <c r="A118" s="25" t="s">
        <v>182</v>
      </c>
      <c r="B118" s="48">
        <v>0</v>
      </c>
      <c r="C118" s="48">
        <v>0</v>
      </c>
      <c r="D118" s="48">
        <v>0</v>
      </c>
      <c r="E118" s="52">
        <f t="shared" si="5"/>
        <v>0</v>
      </c>
    </row>
    <row r="119" spans="1:5" x14ac:dyDescent="0.25">
      <c r="A119" s="25" t="s">
        <v>183</v>
      </c>
      <c r="B119" s="48">
        <v>0</v>
      </c>
      <c r="C119" s="48">
        <v>0</v>
      </c>
      <c r="D119" s="48">
        <v>0</v>
      </c>
      <c r="E119" s="52">
        <f t="shared" si="5"/>
        <v>0</v>
      </c>
    </row>
    <row r="120" spans="1:5" x14ac:dyDescent="0.25">
      <c r="A120" s="25" t="s">
        <v>184</v>
      </c>
      <c r="B120" s="48">
        <v>0</v>
      </c>
      <c r="C120" s="48">
        <v>0</v>
      </c>
      <c r="D120" s="48">
        <v>0</v>
      </c>
      <c r="E120" s="52">
        <f t="shared" si="5"/>
        <v>0</v>
      </c>
    </row>
    <row r="121" spans="1:5" x14ac:dyDescent="0.25">
      <c r="A121" s="25" t="s">
        <v>185</v>
      </c>
      <c r="B121" s="48">
        <v>0</v>
      </c>
      <c r="C121" s="48">
        <v>0</v>
      </c>
      <c r="D121" s="48">
        <v>0</v>
      </c>
      <c r="E121" s="52">
        <f t="shared" si="5"/>
        <v>0</v>
      </c>
    </row>
    <row r="122" spans="1:5" x14ac:dyDescent="0.25">
      <c r="A122" s="25" t="s">
        <v>186</v>
      </c>
      <c r="B122" s="48">
        <v>277.3211</v>
      </c>
      <c r="C122" s="48">
        <v>0</v>
      </c>
      <c r="D122" s="48">
        <v>0</v>
      </c>
      <c r="E122" s="52">
        <f t="shared" si="5"/>
        <v>277.3211</v>
      </c>
    </row>
    <row r="123" spans="1:5" x14ac:dyDescent="0.25">
      <c r="A123" s="25" t="s">
        <v>187</v>
      </c>
      <c r="B123" s="48">
        <v>0</v>
      </c>
      <c r="C123" s="48">
        <v>0</v>
      </c>
      <c r="D123" s="48">
        <v>0</v>
      </c>
      <c r="E123" s="52">
        <f t="shared" si="5"/>
        <v>0</v>
      </c>
    </row>
    <row r="124" spans="1:5" x14ac:dyDescent="0.25">
      <c r="A124" s="25" t="s">
        <v>188</v>
      </c>
      <c r="B124" s="48">
        <v>0</v>
      </c>
      <c r="C124" s="48">
        <v>0</v>
      </c>
      <c r="D124" s="48">
        <v>0</v>
      </c>
      <c r="E124" s="52">
        <f t="shared" si="5"/>
        <v>0</v>
      </c>
    </row>
    <row r="125" spans="1:5" x14ac:dyDescent="0.25">
      <c r="A125" s="25" t="s">
        <v>189</v>
      </c>
      <c r="B125" s="48">
        <v>0</v>
      </c>
      <c r="C125" s="48">
        <v>0</v>
      </c>
      <c r="D125" s="48">
        <v>0</v>
      </c>
      <c r="E125" s="52">
        <f t="shared" si="5"/>
        <v>0</v>
      </c>
    </row>
    <row r="126" spans="1:5" x14ac:dyDescent="0.25">
      <c r="A126" s="25" t="s">
        <v>190</v>
      </c>
      <c r="B126" s="48">
        <v>0</v>
      </c>
      <c r="C126" s="48">
        <v>0</v>
      </c>
      <c r="D126" s="48">
        <v>0</v>
      </c>
      <c r="E126" s="52">
        <f t="shared" si="5"/>
        <v>0</v>
      </c>
    </row>
    <row r="127" spans="1:5" x14ac:dyDescent="0.25">
      <c r="A127" s="25" t="s">
        <v>191</v>
      </c>
      <c r="B127" s="48">
        <v>0</v>
      </c>
      <c r="C127" s="48">
        <v>0</v>
      </c>
      <c r="D127" s="48">
        <v>0</v>
      </c>
      <c r="E127" s="52">
        <f t="shared" si="5"/>
        <v>0</v>
      </c>
    </row>
    <row r="128" spans="1:5" x14ac:dyDescent="0.25">
      <c r="A128" s="25" t="s">
        <v>192</v>
      </c>
      <c r="B128" s="48">
        <v>0</v>
      </c>
      <c r="C128" s="48">
        <v>0</v>
      </c>
      <c r="D128" s="48">
        <v>0</v>
      </c>
      <c r="E128" s="52">
        <f t="shared" si="5"/>
        <v>0</v>
      </c>
    </row>
    <row r="129" spans="1:5" x14ac:dyDescent="0.25">
      <c r="A129" s="25" t="s">
        <v>193</v>
      </c>
      <c r="B129" s="48">
        <v>0</v>
      </c>
      <c r="C129" s="48">
        <v>0</v>
      </c>
      <c r="D129" s="48">
        <v>0</v>
      </c>
      <c r="E129" s="52">
        <f t="shared" si="5"/>
        <v>0</v>
      </c>
    </row>
    <row r="130" spans="1:5" x14ac:dyDescent="0.25">
      <c r="A130" s="25" t="s">
        <v>194</v>
      </c>
      <c r="B130" s="48">
        <v>0</v>
      </c>
      <c r="C130" s="48">
        <v>0</v>
      </c>
      <c r="D130" s="48">
        <v>0</v>
      </c>
      <c r="E130" s="52">
        <f t="shared" si="5"/>
        <v>0</v>
      </c>
    </row>
    <row r="131" spans="1:5" x14ac:dyDescent="0.25">
      <c r="A131" s="25" t="s">
        <v>195</v>
      </c>
      <c r="B131" s="48">
        <v>219.43549999999999</v>
      </c>
      <c r="C131" s="48">
        <v>0</v>
      </c>
      <c r="D131" s="48">
        <v>0</v>
      </c>
      <c r="E131" s="52">
        <f t="shared" si="5"/>
        <v>219.43549999999999</v>
      </c>
    </row>
    <row r="132" spans="1:5" x14ac:dyDescent="0.25">
      <c r="A132" s="25" t="s">
        <v>196</v>
      </c>
      <c r="B132" s="48">
        <v>2.6947999999999999</v>
      </c>
      <c r="C132" s="48">
        <v>0</v>
      </c>
      <c r="D132" s="48">
        <v>0</v>
      </c>
      <c r="E132" s="52">
        <f t="shared" si="5"/>
        <v>2.6947999999999999</v>
      </c>
    </row>
    <row r="133" spans="1:5" x14ac:dyDescent="0.25">
      <c r="A133" s="25" t="s">
        <v>197</v>
      </c>
      <c r="B133" s="48">
        <v>9.5160999999999998</v>
      </c>
      <c r="C133" s="48">
        <v>0</v>
      </c>
      <c r="D133" s="48">
        <v>0</v>
      </c>
      <c r="E133" s="52">
        <f t="shared" si="5"/>
        <v>9.5160999999999998</v>
      </c>
    </row>
    <row r="134" spans="1:5" x14ac:dyDescent="0.25">
      <c r="A134" s="25" t="s">
        <v>198</v>
      </c>
      <c r="B134" s="48">
        <v>0</v>
      </c>
      <c r="C134" s="48">
        <v>0</v>
      </c>
      <c r="D134" s="48">
        <v>0</v>
      </c>
      <c r="E134" s="52">
        <f t="shared" si="5"/>
        <v>0</v>
      </c>
    </row>
    <row r="135" spans="1:5" x14ac:dyDescent="0.25">
      <c r="A135" s="25" t="s">
        <v>199</v>
      </c>
      <c r="B135" s="48">
        <v>0</v>
      </c>
      <c r="C135" s="48">
        <v>0</v>
      </c>
      <c r="D135" s="48">
        <v>0</v>
      </c>
      <c r="E135" s="52">
        <f t="shared" si="5"/>
        <v>0</v>
      </c>
    </row>
    <row r="136" spans="1:5" x14ac:dyDescent="0.25">
      <c r="A136" s="25" t="s">
        <v>200</v>
      </c>
      <c r="B136" s="48">
        <v>24.929099999999998</v>
      </c>
      <c r="C136" s="48">
        <v>4.5711000000000004</v>
      </c>
      <c r="D136" s="48">
        <v>0</v>
      </c>
      <c r="E136" s="52">
        <f t="shared" si="5"/>
        <v>29.5002</v>
      </c>
    </row>
    <row r="137" spans="1:5" x14ac:dyDescent="0.25">
      <c r="A137" s="31" t="s">
        <v>16</v>
      </c>
      <c r="B137" s="60">
        <f>SUM(B109:B136)</f>
        <v>4718.8069000000005</v>
      </c>
      <c r="C137" s="60">
        <f>SUM(C109:C136)</f>
        <v>45.383499999999998</v>
      </c>
      <c r="D137" s="60">
        <f>SUM(D109:D136)</f>
        <v>0</v>
      </c>
      <c r="E137" s="61">
        <f>SUM(E109:E136)</f>
        <v>4764.1904000000004</v>
      </c>
    </row>
    <row r="138" spans="1:5" x14ac:dyDescent="0.25">
      <c r="A138" s="25" t="s">
        <v>201</v>
      </c>
      <c r="B138" s="48">
        <v>0</v>
      </c>
      <c r="C138" s="48">
        <v>0</v>
      </c>
      <c r="D138" s="48">
        <v>0</v>
      </c>
      <c r="E138" s="52">
        <f>B138+C138+D138</f>
        <v>0</v>
      </c>
    </row>
    <row r="139" spans="1:5" x14ac:dyDescent="0.25">
      <c r="A139" s="25" t="s">
        <v>202</v>
      </c>
      <c r="B139" s="48">
        <v>0</v>
      </c>
      <c r="C139" s="48">
        <v>0</v>
      </c>
      <c r="D139" s="48">
        <v>0</v>
      </c>
      <c r="E139" s="52">
        <v>0</v>
      </c>
    </row>
    <row r="140" spans="1:5" x14ac:dyDescent="0.25">
      <c r="A140" s="25" t="s">
        <v>203</v>
      </c>
      <c r="B140" s="48">
        <v>0</v>
      </c>
      <c r="C140" s="48">
        <v>0</v>
      </c>
      <c r="D140" s="48">
        <v>0</v>
      </c>
      <c r="E140" s="52">
        <v>0</v>
      </c>
    </row>
    <row r="141" spans="1:5" x14ac:dyDescent="0.25">
      <c r="A141" s="25" t="s">
        <v>204</v>
      </c>
      <c r="B141" s="48">
        <v>0</v>
      </c>
      <c r="C141" s="48">
        <v>0</v>
      </c>
      <c r="D141" s="48">
        <v>0</v>
      </c>
      <c r="E141" s="52">
        <v>0</v>
      </c>
    </row>
    <row r="142" spans="1:5" x14ac:dyDescent="0.25">
      <c r="A142" s="25" t="s">
        <v>303</v>
      </c>
      <c r="B142" s="48">
        <v>2.6848999999999998</v>
      </c>
      <c r="C142" s="48">
        <v>0</v>
      </c>
      <c r="D142" s="48">
        <v>0</v>
      </c>
      <c r="E142" s="52">
        <v>2.6848999999999998</v>
      </c>
    </row>
    <row r="143" spans="1:5" x14ac:dyDescent="0.25">
      <c r="A143" s="31" t="s">
        <v>17</v>
      </c>
      <c r="B143" s="60">
        <f>SUM(B138:B142)</f>
        <v>2.6848999999999998</v>
      </c>
      <c r="C143" s="60">
        <f>SUM(C138:C142)</f>
        <v>0</v>
      </c>
      <c r="D143" s="60">
        <f>SUM(D138:D142)</f>
        <v>0</v>
      </c>
      <c r="E143" s="61">
        <f>SUM(E138:E142)</f>
        <v>2.6848999999999998</v>
      </c>
    </row>
    <row r="144" spans="1:5" x14ac:dyDescent="0.25">
      <c r="A144" s="46" t="s">
        <v>244</v>
      </c>
      <c r="B144" s="48">
        <v>0</v>
      </c>
      <c r="C144" s="48">
        <v>0</v>
      </c>
      <c r="D144" s="48">
        <v>0</v>
      </c>
      <c r="E144" s="52">
        <f>B144+C144+D144</f>
        <v>0</v>
      </c>
    </row>
    <row r="145" spans="1:5" x14ac:dyDescent="0.25">
      <c r="A145" s="25" t="s">
        <v>207</v>
      </c>
      <c r="B145" s="48">
        <v>0</v>
      </c>
      <c r="C145" s="48">
        <v>0</v>
      </c>
      <c r="D145" s="48">
        <v>0</v>
      </c>
      <c r="E145" s="52">
        <f>B145+C145+D145</f>
        <v>0</v>
      </c>
    </row>
    <row r="146" spans="1:5" x14ac:dyDescent="0.25">
      <c r="A146" s="25" t="s">
        <v>208</v>
      </c>
      <c r="B146" s="48">
        <v>0</v>
      </c>
      <c r="C146" s="48">
        <v>0</v>
      </c>
      <c r="D146" s="48">
        <v>0</v>
      </c>
      <c r="E146" s="52">
        <f>B146+C146+D146</f>
        <v>0</v>
      </c>
    </row>
    <row r="147" spans="1:5" x14ac:dyDescent="0.25">
      <c r="A147" s="31" t="s">
        <v>19</v>
      </c>
      <c r="B147" s="60">
        <f>SUM(B144:B146)</f>
        <v>0</v>
      </c>
      <c r="C147" s="60">
        <f>SUM(C144:C146)</f>
        <v>0</v>
      </c>
      <c r="D147" s="60">
        <f>SUM(D144:D146)</f>
        <v>0</v>
      </c>
      <c r="E147" s="61">
        <f>SUM(E144:E146)</f>
        <v>0</v>
      </c>
    </row>
    <row r="148" spans="1:5" x14ac:dyDescent="0.25">
      <c r="A148" s="46" t="s">
        <v>245</v>
      </c>
      <c r="B148" s="48">
        <v>0</v>
      </c>
      <c r="C148" s="48">
        <v>0</v>
      </c>
      <c r="D148" s="48">
        <v>0</v>
      </c>
      <c r="E148" s="52">
        <f>B148+C148+D148</f>
        <v>0</v>
      </c>
    </row>
    <row r="149" spans="1:5" x14ac:dyDescent="0.25">
      <c r="A149" s="25" t="s">
        <v>210</v>
      </c>
      <c r="B149" s="48">
        <v>0</v>
      </c>
      <c r="C149" s="48">
        <v>0</v>
      </c>
      <c r="D149" s="48">
        <v>0</v>
      </c>
      <c r="E149" s="52">
        <f>B149+C149+D149</f>
        <v>0</v>
      </c>
    </row>
    <row r="150" spans="1:5" x14ac:dyDescent="0.25">
      <c r="A150" s="31" t="s">
        <v>21</v>
      </c>
      <c r="B150" s="60">
        <f>SUM(B148:B149)</f>
        <v>0</v>
      </c>
      <c r="C150" s="60">
        <f>SUM(C148:C149)</f>
        <v>0</v>
      </c>
      <c r="D150" s="60">
        <f>SUM(D148:D149)</f>
        <v>0</v>
      </c>
      <c r="E150" s="61">
        <f>SUM(E148:E149)</f>
        <v>0</v>
      </c>
    </row>
    <row r="151" spans="1:5" x14ac:dyDescent="0.25">
      <c r="A151" s="34" t="s">
        <v>246</v>
      </c>
      <c r="B151" s="48">
        <v>37.039099999999998</v>
      </c>
      <c r="C151" s="48">
        <v>3.1406000000000001</v>
      </c>
      <c r="D151" s="48">
        <v>47.635800000000003</v>
      </c>
      <c r="E151" s="52">
        <f>B151+C151+D151</f>
        <v>87.8155</v>
      </c>
    </row>
    <row r="152" spans="1:5" x14ac:dyDescent="0.25">
      <c r="A152" s="31" t="s">
        <v>23</v>
      </c>
      <c r="B152" s="60">
        <f>SUM(B151)</f>
        <v>37.039099999999998</v>
      </c>
      <c r="C152" s="60">
        <f>SUM(C151)</f>
        <v>3.1406000000000001</v>
      </c>
      <c r="D152" s="60">
        <f>SUM(D151)</f>
        <v>47.635800000000003</v>
      </c>
      <c r="E152" s="61">
        <f>SUM(E151)</f>
        <v>87.8155</v>
      </c>
    </row>
    <row r="153" spans="1:5" x14ac:dyDescent="0.25">
      <c r="A153" s="34" t="s">
        <v>331</v>
      </c>
      <c r="B153" s="48">
        <v>0</v>
      </c>
      <c r="C153" s="48">
        <v>0</v>
      </c>
      <c r="D153" s="48">
        <v>23.449400000000001</v>
      </c>
      <c r="E153" s="52">
        <f>B153+C153+D153</f>
        <v>23.449400000000001</v>
      </c>
    </row>
    <row r="154" spans="1:5" x14ac:dyDescent="0.25">
      <c r="A154" s="31" t="s">
        <v>25</v>
      </c>
      <c r="B154" s="60">
        <f>SUM(B153)</f>
        <v>0</v>
      </c>
      <c r="C154" s="60">
        <f>SUM(C153)</f>
        <v>0</v>
      </c>
      <c r="D154" s="60">
        <f>SUM(D153)</f>
        <v>23.449400000000001</v>
      </c>
      <c r="E154" s="61">
        <f>SUM(E153)</f>
        <v>23.449400000000001</v>
      </c>
    </row>
    <row r="155" spans="1:5" x14ac:dyDescent="0.25">
      <c r="A155" s="34" t="s">
        <v>214</v>
      </c>
      <c r="B155" s="48">
        <v>2881.8737000000001</v>
      </c>
      <c r="C155" s="48">
        <v>77.706199999999995</v>
      </c>
      <c r="D155" s="48">
        <v>12.2294</v>
      </c>
      <c r="E155" s="52">
        <f>B155+C155+D155</f>
        <v>2971.8093000000003</v>
      </c>
    </row>
    <row r="156" spans="1:5" x14ac:dyDescent="0.25">
      <c r="A156" s="31" t="s">
        <v>26</v>
      </c>
      <c r="B156" s="60">
        <f>SUM(B155)</f>
        <v>2881.8737000000001</v>
      </c>
      <c r="C156" s="60">
        <f>SUM(C155)</f>
        <v>77.706199999999995</v>
      </c>
      <c r="D156" s="60">
        <f>SUM(D155)</f>
        <v>12.2294</v>
      </c>
      <c r="E156" s="61">
        <f>SUM(E155)</f>
        <v>2971.8093000000003</v>
      </c>
    </row>
    <row r="157" spans="1:5" x14ac:dyDescent="0.25">
      <c r="A157" s="46" t="s">
        <v>332</v>
      </c>
      <c r="B157" s="48">
        <v>0</v>
      </c>
      <c r="C157" s="48">
        <v>1161.7239</v>
      </c>
      <c r="D157" s="48">
        <v>0</v>
      </c>
      <c r="E157" s="52">
        <f>B157+C157+D157</f>
        <v>1161.7239</v>
      </c>
    </row>
    <row r="158" spans="1:5" x14ac:dyDescent="0.25">
      <c r="A158" s="25" t="s">
        <v>215</v>
      </c>
      <c r="B158" s="48">
        <v>186393.49230000001</v>
      </c>
      <c r="C158" s="48">
        <v>0</v>
      </c>
      <c r="D158" s="48">
        <v>0</v>
      </c>
      <c r="E158" s="52">
        <f>B158+C158+D158</f>
        <v>186393.49230000001</v>
      </c>
    </row>
    <row r="159" spans="1:5" x14ac:dyDescent="0.25">
      <c r="A159" s="25" t="s">
        <v>216</v>
      </c>
      <c r="B159" s="48">
        <v>141523.09169999999</v>
      </c>
      <c r="C159" s="48">
        <v>0</v>
      </c>
      <c r="D159" s="48">
        <v>0</v>
      </c>
      <c r="E159" s="52">
        <f>B159+C159+D159</f>
        <v>141523.09169999999</v>
      </c>
    </row>
    <row r="160" spans="1:5" x14ac:dyDescent="0.25">
      <c r="A160" s="25" t="s">
        <v>217</v>
      </c>
      <c r="B160" s="48">
        <v>59877.948299999996</v>
      </c>
      <c r="C160" s="48">
        <v>0</v>
      </c>
      <c r="D160" s="48">
        <v>0</v>
      </c>
      <c r="E160" s="52">
        <f>B160+C160+D160</f>
        <v>59877.948299999996</v>
      </c>
    </row>
    <row r="161" spans="1:5" x14ac:dyDescent="0.25">
      <c r="A161" s="25" t="s">
        <v>218</v>
      </c>
      <c r="B161" s="48">
        <v>44855.195299999999</v>
      </c>
      <c r="C161" s="48">
        <v>0</v>
      </c>
      <c r="D161" s="48">
        <v>0</v>
      </c>
      <c r="E161" s="52">
        <f>B161+C161+D161</f>
        <v>44855.195299999999</v>
      </c>
    </row>
    <row r="162" spans="1:5" x14ac:dyDescent="0.25">
      <c r="A162" s="31" t="s">
        <v>29</v>
      </c>
      <c r="B162" s="60">
        <f>SUM(B157:B161)</f>
        <v>432649.72760000004</v>
      </c>
      <c r="C162" s="60">
        <f>SUM(C157:C161)</f>
        <v>1161.7239</v>
      </c>
      <c r="D162" s="60">
        <f>SUM(D157:D161)</f>
        <v>0</v>
      </c>
      <c r="E162" s="61">
        <f>SUM(E157:E161)</f>
        <v>433811.45150000002</v>
      </c>
    </row>
    <row r="163" spans="1:5" x14ac:dyDescent="0.25">
      <c r="A163" s="46" t="s">
        <v>219</v>
      </c>
      <c r="B163" s="48">
        <v>159.4562</v>
      </c>
      <c r="C163" s="48">
        <v>0</v>
      </c>
      <c r="D163" s="48">
        <v>0</v>
      </c>
      <c r="E163" s="52">
        <f>B163+C163+D163</f>
        <v>159.4562</v>
      </c>
    </row>
    <row r="164" spans="1:5" x14ac:dyDescent="0.25">
      <c r="A164" s="25" t="s">
        <v>347</v>
      </c>
      <c r="B164" s="48">
        <v>0</v>
      </c>
      <c r="C164" s="48">
        <v>0</v>
      </c>
      <c r="D164" s="48">
        <v>0</v>
      </c>
      <c r="E164" s="52">
        <f t="shared" ref="E164:E170" si="6">B164+C164+D164</f>
        <v>0</v>
      </c>
    </row>
    <row r="165" spans="1:5" x14ac:dyDescent="0.25">
      <c r="A165" s="25" t="s">
        <v>348</v>
      </c>
      <c r="B165" s="48">
        <v>0</v>
      </c>
      <c r="C165" s="48">
        <v>0</v>
      </c>
      <c r="D165" s="48">
        <v>0</v>
      </c>
      <c r="E165" s="52">
        <f t="shared" si="6"/>
        <v>0</v>
      </c>
    </row>
    <row r="166" spans="1:5" x14ac:dyDescent="0.25">
      <c r="A166" s="25" t="s">
        <v>306</v>
      </c>
      <c r="B166" s="48">
        <v>37131.045700000002</v>
      </c>
      <c r="C166" s="48">
        <v>0</v>
      </c>
      <c r="D166" s="48">
        <v>0</v>
      </c>
      <c r="E166" s="52">
        <f t="shared" si="6"/>
        <v>37131.045700000002</v>
      </c>
    </row>
    <row r="167" spans="1:5" x14ac:dyDescent="0.25">
      <c r="A167" s="25" t="s">
        <v>221</v>
      </c>
      <c r="B167" s="48">
        <v>235595.35029999999</v>
      </c>
      <c r="C167" s="48">
        <v>0</v>
      </c>
      <c r="D167" s="48">
        <v>0</v>
      </c>
      <c r="E167" s="52">
        <f t="shared" si="6"/>
        <v>235595.35029999999</v>
      </c>
    </row>
    <row r="168" spans="1:5" x14ac:dyDescent="0.25">
      <c r="A168" s="25" t="s">
        <v>307</v>
      </c>
      <c r="B168" s="48">
        <v>60469.8298</v>
      </c>
      <c r="C168" s="48">
        <v>0</v>
      </c>
      <c r="D168" s="48">
        <v>0</v>
      </c>
      <c r="E168" s="52">
        <f t="shared" si="6"/>
        <v>60469.8298</v>
      </c>
    </row>
    <row r="169" spans="1:5" x14ac:dyDescent="0.25">
      <c r="A169" s="25" t="s">
        <v>308</v>
      </c>
      <c r="B169" s="48">
        <v>66034.342199999999</v>
      </c>
      <c r="C169" s="48">
        <v>0</v>
      </c>
      <c r="D169" s="48">
        <v>0</v>
      </c>
      <c r="E169" s="52">
        <f t="shared" si="6"/>
        <v>66034.342199999999</v>
      </c>
    </row>
    <row r="170" spans="1:5" x14ac:dyDescent="0.25">
      <c r="A170" s="25" t="s">
        <v>224</v>
      </c>
      <c r="B170" s="48">
        <v>135836.09239999999</v>
      </c>
      <c r="C170" s="48">
        <v>0</v>
      </c>
      <c r="D170" s="48">
        <v>0</v>
      </c>
      <c r="E170" s="52">
        <f t="shared" si="6"/>
        <v>135836.09239999999</v>
      </c>
    </row>
    <row r="171" spans="1:5" x14ac:dyDescent="0.25">
      <c r="A171" s="31" t="s">
        <v>30</v>
      </c>
      <c r="B171" s="60">
        <f>SUM(B163:B170)</f>
        <v>535226.11659999995</v>
      </c>
      <c r="C171" s="60">
        <f>SUM(C163:C170)</f>
        <v>0</v>
      </c>
      <c r="D171" s="60">
        <f>SUM(D163:D170)</f>
        <v>0</v>
      </c>
      <c r="E171" s="61">
        <f>SUM(E163:E170)</f>
        <v>535226.11659999995</v>
      </c>
    </row>
    <row r="172" spans="1:5" x14ac:dyDescent="0.25">
      <c r="A172" s="46" t="s">
        <v>225</v>
      </c>
      <c r="B172" s="48">
        <v>0</v>
      </c>
      <c r="C172" s="48">
        <v>0</v>
      </c>
      <c r="D172" s="48">
        <v>0</v>
      </c>
      <c r="E172" s="52">
        <f t="shared" ref="E172:E177" si="7">B172+C172+D172</f>
        <v>0</v>
      </c>
    </row>
    <row r="173" spans="1:5" x14ac:dyDescent="0.25">
      <c r="A173" s="25" t="s">
        <v>226</v>
      </c>
      <c r="B173" s="48">
        <v>6.6890999999999998</v>
      </c>
      <c r="C173" s="48">
        <v>0</v>
      </c>
      <c r="D173" s="48">
        <v>0</v>
      </c>
      <c r="E173" s="52">
        <f t="shared" si="7"/>
        <v>6.6890999999999998</v>
      </c>
    </row>
    <row r="174" spans="1:5" x14ac:dyDescent="0.25">
      <c r="A174" s="25" t="s">
        <v>309</v>
      </c>
      <c r="B174" s="48">
        <v>600.64909999999998</v>
      </c>
      <c r="C174" s="48">
        <v>0</v>
      </c>
      <c r="D174" s="48">
        <v>0</v>
      </c>
      <c r="E174" s="52">
        <f t="shared" si="7"/>
        <v>600.64909999999998</v>
      </c>
    </row>
    <row r="175" spans="1:5" x14ac:dyDescent="0.25">
      <c r="A175" s="25" t="s">
        <v>228</v>
      </c>
      <c r="B175" s="48">
        <v>11851.385700000001</v>
      </c>
      <c r="C175" s="48">
        <v>0</v>
      </c>
      <c r="D175" s="48">
        <v>0</v>
      </c>
      <c r="E175" s="52">
        <f t="shared" si="7"/>
        <v>11851.385700000001</v>
      </c>
    </row>
    <row r="176" spans="1:5" x14ac:dyDescent="0.25">
      <c r="A176" s="25" t="s">
        <v>310</v>
      </c>
      <c r="B176" s="48">
        <v>50338.539700000001</v>
      </c>
      <c r="C176" s="48">
        <v>0</v>
      </c>
      <c r="D176" s="48">
        <v>0</v>
      </c>
      <c r="E176" s="52">
        <f t="shared" si="7"/>
        <v>50338.539700000001</v>
      </c>
    </row>
    <row r="177" spans="1:9" x14ac:dyDescent="0.25">
      <c r="A177" s="25" t="s">
        <v>230</v>
      </c>
      <c r="B177" s="48">
        <v>3556.5212999999999</v>
      </c>
      <c r="C177" s="48">
        <v>0</v>
      </c>
      <c r="D177" s="48">
        <v>0</v>
      </c>
      <c r="E177" s="52">
        <f t="shared" si="7"/>
        <v>3556.5212999999999</v>
      </c>
    </row>
    <row r="178" spans="1:9" ht="15.75" thickBot="1" x14ac:dyDescent="0.3">
      <c r="A178" s="44" t="s">
        <v>31</v>
      </c>
      <c r="B178" s="64">
        <f>SUM(B172:B177)</f>
        <v>66353.784899999999</v>
      </c>
      <c r="C178" s="64">
        <f>SUM(C172:C177)</f>
        <v>0</v>
      </c>
      <c r="D178" s="64">
        <f>SUM(D172:D177)</f>
        <v>0</v>
      </c>
      <c r="E178" s="65">
        <f>SUM(E172:E177)</f>
        <v>66353.784899999999</v>
      </c>
      <c r="F178" s="126"/>
    </row>
    <row r="179" spans="1:9" ht="16.5" thickTop="1" thickBot="1" x14ac:dyDescent="0.3">
      <c r="A179" s="72" t="s">
        <v>32</v>
      </c>
      <c r="B179" s="144">
        <f>B18+B29+B34+B53+B63+B98+B101+B108+B137+B143+B147+B150+B152+B154+B156+B162+B171+B178</f>
        <v>1058749.5748000001</v>
      </c>
      <c r="C179" s="144">
        <f>C18+C29+C34+C53+C63+C98+C101+C108+C137+C143+C147+C150+C152+C154+C156+C162+C171+C178</f>
        <v>1679.4888000000001</v>
      </c>
      <c r="D179" s="144">
        <f>D18+D29+D34+D53+D63+D98+D101+D108+D137+D143+D147+D150+D152+D154+D156+D162+D171+D178</f>
        <v>139.20930000000001</v>
      </c>
      <c r="E179" s="145">
        <f>E18+E29+E34+E53+E63+E98+E101+E108+E137+E143+E147+E150+E152+E154+E156+E162+E171+E178</f>
        <v>1060568.2729</v>
      </c>
      <c r="F179" s="4"/>
      <c r="G179" s="4"/>
      <c r="H179" s="4"/>
      <c r="I179" s="4"/>
    </row>
    <row r="180" spans="1:9" ht="15.75" thickTop="1" x14ac:dyDescent="0.25">
      <c r="A180" s="57" t="s">
        <v>54</v>
      </c>
      <c r="B180" s="10"/>
      <c r="C180" s="10"/>
      <c r="D180" s="10"/>
      <c r="E180" s="10"/>
    </row>
    <row r="181" spans="1:9" x14ac:dyDescent="0.25">
      <c r="A181" s="36" t="s">
        <v>64</v>
      </c>
      <c r="B181" s="37"/>
      <c r="C181" s="37"/>
      <c r="D181" s="37"/>
      <c r="E181" s="37"/>
    </row>
    <row r="182" spans="1:9" x14ac:dyDescent="0.25">
      <c r="A182" s="38" t="s">
        <v>351</v>
      </c>
      <c r="B182" s="37"/>
      <c r="C182" s="37"/>
      <c r="D182" s="37"/>
      <c r="E182" s="37"/>
    </row>
    <row r="183" spans="1:9" x14ac:dyDescent="0.25">
      <c r="A183" s="36" t="s">
        <v>66</v>
      </c>
      <c r="B183" s="37"/>
      <c r="C183" s="37"/>
      <c r="D183" s="37"/>
      <c r="E183" s="37"/>
    </row>
    <row r="184" spans="1:9" x14ac:dyDescent="0.25">
      <c r="A184" s="39" t="s">
        <v>67</v>
      </c>
      <c r="B184" s="37"/>
      <c r="C184" s="37"/>
      <c r="D184" s="37"/>
      <c r="E184" s="37"/>
    </row>
    <row r="185" spans="1:9" x14ac:dyDescent="0.25">
      <c r="A185" s="39" t="s">
        <v>68</v>
      </c>
      <c r="B185" s="37"/>
      <c r="C185" s="37"/>
      <c r="D185" s="37"/>
      <c r="E185" s="37"/>
    </row>
    <row r="186" spans="1:9" x14ac:dyDescent="0.25">
      <c r="A186" s="57" t="s">
        <v>356</v>
      </c>
      <c r="B186" s="57"/>
      <c r="C186" s="78"/>
      <c r="D186" s="78"/>
      <c r="E186" s="78"/>
    </row>
    <row r="187" spans="1:9" x14ac:dyDescent="0.25">
      <c r="A187" s="57"/>
    </row>
  </sheetData>
  <mergeCells count="1">
    <mergeCell ref="A3:E3"/>
  </mergeCells>
  <conditionalFormatting sqref="B180:C180">
    <cfRule type="cellIs" dxfId="5" priority="2" stopIfTrue="1" operator="notBetween">
      <formula>#REF!*1.15</formula>
      <formula>#REF!*0.85</formula>
    </cfRule>
  </conditionalFormatting>
  <conditionalFormatting sqref="B186:C186">
    <cfRule type="cellIs" dxfId="4" priority="1" stopIfTrue="1" operator="notBetween">
      <formula>#REF!*1.15</formula>
      <formula>#REF!*0.85</formula>
    </cfRule>
  </conditionalFormatting>
  <pageMargins left="0.7" right="0.7" top="0.75" bottom="0.75" header="0.3" footer="0.3"/>
  <pageSetup paperSize="9" scale="68" orientation="portrait" r:id="rId1"/>
  <rowBreaks count="2" manualBreakCount="2">
    <brk id="63" max="4" man="1"/>
    <brk id="137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21" zoomScale="97" zoomScaleNormal="97" workbookViewId="0">
      <selection activeCell="E138" sqref="E138"/>
    </sheetView>
  </sheetViews>
  <sheetFormatPr baseColWidth="10" defaultRowHeight="15" x14ac:dyDescent="0.25"/>
  <cols>
    <col min="1" max="1" width="46.42578125" style="35" customWidth="1"/>
    <col min="2" max="2" width="12.28515625" style="35" bestFit="1" customWidth="1"/>
    <col min="3" max="4" width="11.5703125" style="35" bestFit="1" customWidth="1"/>
    <col min="5" max="5" width="12.28515625" style="35" bestFit="1" customWidth="1"/>
    <col min="6" max="6" width="22.5703125" style="35" customWidth="1"/>
    <col min="7" max="16384" width="11.42578125" style="35"/>
  </cols>
  <sheetData>
    <row r="1" spans="1:5" x14ac:dyDescent="0.25">
      <c r="A1" s="1"/>
      <c r="B1" s="1"/>
      <c r="C1" s="1"/>
      <c r="D1" s="1"/>
      <c r="E1" s="1"/>
    </row>
    <row r="2" spans="1:5" ht="15.75" x14ac:dyDescent="0.25">
      <c r="A2" s="23" t="s">
        <v>352</v>
      </c>
      <c r="B2" s="23"/>
      <c r="C2" s="23"/>
      <c r="D2" s="23"/>
      <c r="E2" s="23"/>
    </row>
    <row r="3" spans="1:5" ht="16.5" thickBot="1" x14ac:dyDescent="0.3">
      <c r="A3" s="165"/>
      <c r="B3" s="165"/>
      <c r="C3" s="165"/>
      <c r="D3" s="165"/>
      <c r="E3" s="165"/>
    </row>
    <row r="4" spans="1:5" ht="15.75" thickBot="1" x14ac:dyDescent="0.3">
      <c r="A4" s="29" t="s">
        <v>0</v>
      </c>
      <c r="B4" s="68" t="s">
        <v>1</v>
      </c>
      <c r="C4" s="71" t="s">
        <v>2</v>
      </c>
      <c r="D4" s="71" t="s">
        <v>3</v>
      </c>
      <c r="E4" s="71" t="s">
        <v>4</v>
      </c>
    </row>
    <row r="5" spans="1:5" ht="15.75" thickTop="1" x14ac:dyDescent="0.25">
      <c r="A5" s="24" t="s">
        <v>231</v>
      </c>
      <c r="B5" s="48">
        <v>0</v>
      </c>
      <c r="C5" s="48">
        <v>0</v>
      </c>
      <c r="D5" s="48">
        <v>0</v>
      </c>
      <c r="E5" s="52">
        <f>B5+C5+D5</f>
        <v>0</v>
      </c>
    </row>
    <row r="6" spans="1:5" x14ac:dyDescent="0.25">
      <c r="A6" s="25" t="s">
        <v>81</v>
      </c>
      <c r="B6" s="48">
        <v>0</v>
      </c>
      <c r="C6" s="48">
        <v>0</v>
      </c>
      <c r="D6" s="48">
        <v>0</v>
      </c>
      <c r="E6" s="52">
        <f t="shared" ref="E6:E17" si="0">B6+C6+D6</f>
        <v>0</v>
      </c>
    </row>
    <row r="7" spans="1:5" x14ac:dyDescent="0.25">
      <c r="A7" s="25" t="s">
        <v>82</v>
      </c>
      <c r="B7" s="48">
        <v>0</v>
      </c>
      <c r="C7" s="48">
        <v>0</v>
      </c>
      <c r="D7" s="48">
        <v>0</v>
      </c>
      <c r="E7" s="52">
        <f t="shared" si="0"/>
        <v>0</v>
      </c>
    </row>
    <row r="8" spans="1:5" x14ac:dyDescent="0.25">
      <c r="A8" s="25" t="s">
        <v>232</v>
      </c>
      <c r="B8" s="48">
        <v>0</v>
      </c>
      <c r="C8" s="48">
        <v>0</v>
      </c>
      <c r="D8" s="48">
        <v>0</v>
      </c>
      <c r="E8" s="52">
        <f t="shared" si="0"/>
        <v>0</v>
      </c>
    </row>
    <row r="9" spans="1:5" x14ac:dyDescent="0.25">
      <c r="A9" s="25" t="s">
        <v>84</v>
      </c>
      <c r="B9" s="48">
        <v>0</v>
      </c>
      <c r="C9" s="48">
        <v>0</v>
      </c>
      <c r="D9" s="48">
        <v>0</v>
      </c>
      <c r="E9" s="52">
        <f t="shared" si="0"/>
        <v>0</v>
      </c>
    </row>
    <row r="10" spans="1:5" x14ac:dyDescent="0.25">
      <c r="A10" s="25" t="s">
        <v>85</v>
      </c>
      <c r="B10" s="48">
        <v>0</v>
      </c>
      <c r="C10" s="48">
        <v>0</v>
      </c>
      <c r="D10" s="48">
        <v>0</v>
      </c>
      <c r="E10" s="52">
        <f t="shared" si="0"/>
        <v>0</v>
      </c>
    </row>
    <row r="11" spans="1:5" x14ac:dyDescent="0.25">
      <c r="A11" s="25" t="s">
        <v>86</v>
      </c>
      <c r="B11" s="48">
        <v>0</v>
      </c>
      <c r="C11" s="48">
        <v>0</v>
      </c>
      <c r="D11" s="48">
        <v>0</v>
      </c>
      <c r="E11" s="52">
        <f t="shared" si="0"/>
        <v>0</v>
      </c>
    </row>
    <row r="12" spans="1:5" x14ac:dyDescent="0.25">
      <c r="A12" s="25" t="s">
        <v>87</v>
      </c>
      <c r="B12" s="48">
        <v>0</v>
      </c>
      <c r="C12" s="48">
        <v>0</v>
      </c>
      <c r="D12" s="48">
        <v>0</v>
      </c>
      <c r="E12" s="52">
        <f t="shared" si="0"/>
        <v>0</v>
      </c>
    </row>
    <row r="13" spans="1:5" x14ac:dyDescent="0.25">
      <c r="A13" s="25" t="s">
        <v>88</v>
      </c>
      <c r="B13" s="48">
        <v>0</v>
      </c>
      <c r="C13" s="48">
        <v>0</v>
      </c>
      <c r="D13" s="48">
        <v>0</v>
      </c>
      <c r="E13" s="52">
        <f t="shared" si="0"/>
        <v>0</v>
      </c>
    </row>
    <row r="14" spans="1:5" x14ac:dyDescent="0.25">
      <c r="A14" s="25" t="s">
        <v>315</v>
      </c>
      <c r="B14" s="48">
        <v>156.35319999999999</v>
      </c>
      <c r="C14" s="48">
        <v>0</v>
      </c>
      <c r="D14" s="48">
        <v>0</v>
      </c>
      <c r="E14" s="52">
        <f t="shared" si="0"/>
        <v>156.35319999999999</v>
      </c>
    </row>
    <row r="15" spans="1:5" x14ac:dyDescent="0.25">
      <c r="A15" s="25" t="s">
        <v>90</v>
      </c>
      <c r="B15" s="48">
        <v>0</v>
      </c>
      <c r="C15" s="48">
        <v>0</v>
      </c>
      <c r="D15" s="48">
        <v>0</v>
      </c>
      <c r="E15" s="52">
        <f t="shared" si="0"/>
        <v>0</v>
      </c>
    </row>
    <row r="16" spans="1:5" x14ac:dyDescent="0.25">
      <c r="A16" s="25" t="s">
        <v>233</v>
      </c>
      <c r="B16" s="48">
        <v>0</v>
      </c>
      <c r="C16" s="48">
        <v>0</v>
      </c>
      <c r="D16" s="48">
        <v>0</v>
      </c>
      <c r="E16" s="52">
        <f t="shared" si="0"/>
        <v>0</v>
      </c>
    </row>
    <row r="17" spans="1:5" x14ac:dyDescent="0.25">
      <c r="A17" s="25" t="s">
        <v>344</v>
      </c>
      <c r="B17" s="48">
        <v>0</v>
      </c>
      <c r="C17" s="48">
        <v>0</v>
      </c>
      <c r="D17" s="48">
        <v>0</v>
      </c>
      <c r="E17" s="52">
        <f t="shared" si="0"/>
        <v>0</v>
      </c>
    </row>
    <row r="18" spans="1:5" x14ac:dyDescent="0.25">
      <c r="A18" s="31" t="s">
        <v>5</v>
      </c>
      <c r="B18" s="60">
        <f>SUM(B5:B17)</f>
        <v>156.35319999999999</v>
      </c>
      <c r="C18" s="60">
        <f>SUM(C5:C17)</f>
        <v>0</v>
      </c>
      <c r="D18" s="60">
        <f>SUM(D5:D17)</f>
        <v>0</v>
      </c>
      <c r="E18" s="61">
        <f>SUM(E5:E17)</f>
        <v>156.35319999999999</v>
      </c>
    </row>
    <row r="19" spans="1:5" x14ac:dyDescent="0.25">
      <c r="A19" s="25" t="s">
        <v>316</v>
      </c>
      <c r="B19" s="48">
        <v>336.26609999999999</v>
      </c>
      <c r="C19" s="48">
        <v>59.750300000000003</v>
      </c>
      <c r="D19" s="48">
        <v>0</v>
      </c>
      <c r="E19" s="52">
        <f>B19+C19+D19</f>
        <v>396.01639999999998</v>
      </c>
    </row>
    <row r="20" spans="1:5" x14ac:dyDescent="0.25">
      <c r="A20" s="25" t="s">
        <v>93</v>
      </c>
      <c r="B20" s="48">
        <v>0</v>
      </c>
      <c r="C20" s="48">
        <v>0</v>
      </c>
      <c r="D20" s="48">
        <v>0</v>
      </c>
      <c r="E20" s="52">
        <f t="shared" ref="E20:E28" si="1">B20+C20+D20</f>
        <v>0</v>
      </c>
    </row>
    <row r="21" spans="1:5" x14ac:dyDescent="0.25">
      <c r="A21" s="25" t="s">
        <v>94</v>
      </c>
      <c r="B21" s="48">
        <v>0</v>
      </c>
      <c r="C21" s="48">
        <v>0</v>
      </c>
      <c r="D21" s="48">
        <v>0</v>
      </c>
      <c r="E21" s="52">
        <f t="shared" si="1"/>
        <v>0</v>
      </c>
    </row>
    <row r="22" spans="1:5" x14ac:dyDescent="0.25">
      <c r="A22" s="25" t="s">
        <v>95</v>
      </c>
      <c r="B22" s="48">
        <v>0</v>
      </c>
      <c r="C22" s="48">
        <v>0</v>
      </c>
      <c r="D22" s="48">
        <v>0</v>
      </c>
      <c r="E22" s="52">
        <f t="shared" si="1"/>
        <v>0</v>
      </c>
    </row>
    <row r="23" spans="1:5" x14ac:dyDescent="0.25">
      <c r="A23" s="25" t="s">
        <v>96</v>
      </c>
      <c r="B23" s="48">
        <v>0</v>
      </c>
      <c r="C23" s="48">
        <v>0</v>
      </c>
      <c r="D23" s="48">
        <v>0</v>
      </c>
      <c r="E23" s="52">
        <f t="shared" si="1"/>
        <v>0</v>
      </c>
    </row>
    <row r="24" spans="1:5" x14ac:dyDescent="0.25">
      <c r="A24" s="25" t="s">
        <v>235</v>
      </c>
      <c r="B24" s="48">
        <v>0</v>
      </c>
      <c r="C24" s="48">
        <v>0</v>
      </c>
      <c r="D24" s="48">
        <v>0</v>
      </c>
      <c r="E24" s="52">
        <f t="shared" si="1"/>
        <v>0</v>
      </c>
    </row>
    <row r="25" spans="1:5" x14ac:dyDescent="0.25">
      <c r="A25" s="25" t="s">
        <v>99</v>
      </c>
      <c r="B25" s="48">
        <v>0</v>
      </c>
      <c r="C25" s="48">
        <v>0</v>
      </c>
      <c r="D25" s="48">
        <v>0</v>
      </c>
      <c r="E25" s="52">
        <f t="shared" si="1"/>
        <v>0</v>
      </c>
    </row>
    <row r="26" spans="1:5" x14ac:dyDescent="0.25">
      <c r="A26" s="25" t="s">
        <v>100</v>
      </c>
      <c r="B26" s="48">
        <v>0</v>
      </c>
      <c r="C26" s="48">
        <v>0</v>
      </c>
      <c r="D26" s="48">
        <v>0</v>
      </c>
      <c r="E26" s="52">
        <f t="shared" si="1"/>
        <v>0</v>
      </c>
    </row>
    <row r="27" spans="1:5" x14ac:dyDescent="0.25">
      <c r="A27" s="25" t="s">
        <v>101</v>
      </c>
      <c r="B27" s="48">
        <v>0</v>
      </c>
      <c r="C27" s="48">
        <v>0</v>
      </c>
      <c r="D27" s="48">
        <v>0</v>
      </c>
      <c r="E27" s="52">
        <f t="shared" si="1"/>
        <v>0</v>
      </c>
    </row>
    <row r="28" spans="1:5" x14ac:dyDescent="0.25">
      <c r="A28" s="25" t="s">
        <v>236</v>
      </c>
      <c r="B28" s="48">
        <v>0</v>
      </c>
      <c r="C28" s="48">
        <v>0</v>
      </c>
      <c r="D28" s="48">
        <v>0</v>
      </c>
      <c r="E28" s="52">
        <f t="shared" si="1"/>
        <v>0</v>
      </c>
    </row>
    <row r="29" spans="1:5" x14ac:dyDescent="0.25">
      <c r="A29" s="31" t="s">
        <v>7</v>
      </c>
      <c r="B29" s="60">
        <f>SUM(B19:B28)</f>
        <v>336.26609999999999</v>
      </c>
      <c r="C29" s="60">
        <f>SUM(C19:C28)</f>
        <v>59.750300000000003</v>
      </c>
      <c r="D29" s="60">
        <f>SUM(D19:D28)</f>
        <v>0</v>
      </c>
      <c r="E29" s="61">
        <f>SUM(E19:E28)</f>
        <v>396.01639999999998</v>
      </c>
    </row>
    <row r="30" spans="1:5" x14ac:dyDescent="0.25">
      <c r="A30" s="25" t="s">
        <v>103</v>
      </c>
      <c r="B30" s="48">
        <v>10.1051</v>
      </c>
      <c r="C30" s="48">
        <v>0</v>
      </c>
      <c r="D30" s="48">
        <v>2.3355000000000001</v>
      </c>
      <c r="E30" s="52">
        <f>B30+C30+D30</f>
        <v>12.4406</v>
      </c>
    </row>
    <row r="31" spans="1:5" x14ac:dyDescent="0.25">
      <c r="A31" s="25" t="s">
        <v>104</v>
      </c>
      <c r="B31" s="48">
        <v>0</v>
      </c>
      <c r="C31" s="48">
        <v>0</v>
      </c>
      <c r="D31" s="48">
        <v>0</v>
      </c>
      <c r="E31" s="52">
        <v>0</v>
      </c>
    </row>
    <row r="32" spans="1:5" x14ac:dyDescent="0.25">
      <c r="A32" s="25" t="s">
        <v>105</v>
      </c>
      <c r="B32" s="48">
        <v>0</v>
      </c>
      <c r="C32" s="48">
        <v>0</v>
      </c>
      <c r="D32" s="48">
        <v>0</v>
      </c>
      <c r="E32" s="52">
        <v>0</v>
      </c>
    </row>
    <row r="33" spans="1:5" x14ac:dyDescent="0.25">
      <c r="A33" s="25" t="s">
        <v>317</v>
      </c>
      <c r="B33" s="48">
        <v>0</v>
      </c>
      <c r="C33" s="48">
        <v>0</v>
      </c>
      <c r="D33" s="48">
        <v>0</v>
      </c>
      <c r="E33" s="52">
        <v>0</v>
      </c>
    </row>
    <row r="34" spans="1:5" x14ac:dyDescent="0.25">
      <c r="A34" s="31" t="s">
        <v>9</v>
      </c>
      <c r="B34" s="60">
        <f>SUM(B30:B33)</f>
        <v>10.1051</v>
      </c>
      <c r="C34" s="60">
        <f>SUM(C30:C33)</f>
        <v>0</v>
      </c>
      <c r="D34" s="60">
        <f>SUM(D30:D33)</f>
        <v>2.3355000000000001</v>
      </c>
      <c r="E34" s="61">
        <f>SUM(E30:E33)</f>
        <v>12.4406</v>
      </c>
    </row>
    <row r="35" spans="1:5" x14ac:dyDescent="0.25">
      <c r="A35" s="25" t="s">
        <v>318</v>
      </c>
      <c r="B35" s="48">
        <v>0</v>
      </c>
      <c r="C35" s="48">
        <v>0</v>
      </c>
      <c r="D35" s="48">
        <v>0</v>
      </c>
      <c r="E35" s="52">
        <v>0</v>
      </c>
    </row>
    <row r="36" spans="1:5" x14ac:dyDescent="0.25">
      <c r="A36" s="25" t="s">
        <v>108</v>
      </c>
      <c r="B36" s="48">
        <v>0</v>
      </c>
      <c r="C36" s="48">
        <v>0</v>
      </c>
      <c r="D36" s="48">
        <v>0</v>
      </c>
      <c r="E36" s="52">
        <v>0</v>
      </c>
    </row>
    <row r="37" spans="1:5" x14ac:dyDescent="0.25">
      <c r="A37" s="25" t="s">
        <v>109</v>
      </c>
      <c r="B37" s="48">
        <v>0</v>
      </c>
      <c r="C37" s="48">
        <v>0</v>
      </c>
      <c r="D37" s="48">
        <v>0</v>
      </c>
      <c r="E37" s="52">
        <v>0</v>
      </c>
    </row>
    <row r="38" spans="1:5" x14ac:dyDescent="0.25">
      <c r="A38" s="26" t="s">
        <v>110</v>
      </c>
      <c r="B38" s="48">
        <v>0</v>
      </c>
      <c r="C38" s="48">
        <v>0</v>
      </c>
      <c r="D38" s="48">
        <v>0</v>
      </c>
      <c r="E38" s="52">
        <v>0</v>
      </c>
    </row>
    <row r="39" spans="1:5" x14ac:dyDescent="0.25">
      <c r="A39" s="25" t="s">
        <v>111</v>
      </c>
      <c r="B39" s="48">
        <v>0</v>
      </c>
      <c r="C39" s="48">
        <v>0</v>
      </c>
      <c r="D39" s="48">
        <v>0</v>
      </c>
      <c r="E39" s="52">
        <v>0</v>
      </c>
    </row>
    <row r="40" spans="1:5" x14ac:dyDescent="0.25">
      <c r="A40" s="25" t="s">
        <v>112</v>
      </c>
      <c r="B40" s="48">
        <v>0</v>
      </c>
      <c r="C40" s="48">
        <v>0</v>
      </c>
      <c r="D40" s="48">
        <v>0</v>
      </c>
      <c r="E40" s="52">
        <v>0</v>
      </c>
    </row>
    <row r="41" spans="1:5" x14ac:dyDescent="0.25">
      <c r="A41" s="25" t="s">
        <v>113</v>
      </c>
      <c r="B41" s="48">
        <v>0</v>
      </c>
      <c r="C41" s="48">
        <v>0</v>
      </c>
      <c r="D41" s="48">
        <v>0</v>
      </c>
      <c r="E41" s="52">
        <v>0</v>
      </c>
    </row>
    <row r="42" spans="1:5" x14ac:dyDescent="0.25">
      <c r="A42" s="25" t="s">
        <v>114</v>
      </c>
      <c r="B42" s="48">
        <v>0</v>
      </c>
      <c r="C42" s="48">
        <v>0</v>
      </c>
      <c r="D42" s="48">
        <v>0</v>
      </c>
      <c r="E42" s="52">
        <v>0</v>
      </c>
    </row>
    <row r="43" spans="1:5" x14ac:dyDescent="0.25">
      <c r="A43" s="25" t="s">
        <v>345</v>
      </c>
      <c r="B43" s="48">
        <v>0</v>
      </c>
      <c r="C43" s="48">
        <v>0</v>
      </c>
      <c r="D43" s="48">
        <v>0</v>
      </c>
      <c r="E43" s="52">
        <v>0</v>
      </c>
    </row>
    <row r="44" spans="1:5" x14ac:dyDescent="0.25">
      <c r="A44" s="25" t="s">
        <v>346</v>
      </c>
      <c r="B44" s="48">
        <v>0</v>
      </c>
      <c r="C44" s="48">
        <v>0</v>
      </c>
      <c r="D44" s="48">
        <v>0</v>
      </c>
      <c r="E44" s="52">
        <v>0</v>
      </c>
    </row>
    <row r="45" spans="1:5" x14ac:dyDescent="0.25">
      <c r="A45" s="25" t="s">
        <v>115</v>
      </c>
      <c r="B45" s="48">
        <v>0</v>
      </c>
      <c r="C45" s="48">
        <v>0</v>
      </c>
      <c r="D45" s="48">
        <v>0</v>
      </c>
      <c r="E45" s="52">
        <v>0</v>
      </c>
    </row>
    <row r="46" spans="1:5" x14ac:dyDescent="0.25">
      <c r="A46" s="25" t="s">
        <v>116</v>
      </c>
      <c r="B46" s="48">
        <v>0</v>
      </c>
      <c r="C46" s="48">
        <v>0</v>
      </c>
      <c r="D46" s="48">
        <v>0</v>
      </c>
      <c r="E46" s="52">
        <v>0</v>
      </c>
    </row>
    <row r="47" spans="1:5" x14ac:dyDescent="0.25">
      <c r="A47" s="25" t="s">
        <v>239</v>
      </c>
      <c r="B47" s="48">
        <v>0</v>
      </c>
      <c r="C47" s="48">
        <v>0</v>
      </c>
      <c r="D47" s="48">
        <v>0</v>
      </c>
      <c r="E47" s="52">
        <v>0</v>
      </c>
    </row>
    <row r="48" spans="1:5" x14ac:dyDescent="0.25">
      <c r="A48" s="25" t="s">
        <v>118</v>
      </c>
      <c r="B48" s="48">
        <v>0</v>
      </c>
      <c r="C48" s="48">
        <v>0</v>
      </c>
      <c r="D48" s="48">
        <v>0</v>
      </c>
      <c r="E48" s="52">
        <v>0</v>
      </c>
    </row>
    <row r="49" spans="1:5" x14ac:dyDescent="0.25">
      <c r="A49" s="25" t="s">
        <v>119</v>
      </c>
      <c r="B49" s="48">
        <v>0</v>
      </c>
      <c r="C49" s="48">
        <v>0</v>
      </c>
      <c r="D49" s="48">
        <v>0</v>
      </c>
      <c r="E49" s="52">
        <v>0</v>
      </c>
    </row>
    <row r="50" spans="1:5" x14ac:dyDescent="0.25">
      <c r="A50" s="25" t="s">
        <v>336</v>
      </c>
      <c r="B50" s="48">
        <v>0</v>
      </c>
      <c r="C50" s="48">
        <v>0</v>
      </c>
      <c r="D50" s="48">
        <v>0</v>
      </c>
      <c r="E50" s="52">
        <v>0</v>
      </c>
    </row>
    <row r="51" spans="1:5" x14ac:dyDescent="0.25">
      <c r="A51" s="25" t="s">
        <v>334</v>
      </c>
      <c r="B51" s="48">
        <v>0</v>
      </c>
      <c r="C51" s="48">
        <v>0</v>
      </c>
      <c r="D51" s="48">
        <v>0</v>
      </c>
      <c r="E51" s="52">
        <v>0</v>
      </c>
    </row>
    <row r="52" spans="1:5" x14ac:dyDescent="0.25">
      <c r="A52" s="25" t="s">
        <v>122</v>
      </c>
      <c r="B52" s="48">
        <v>0</v>
      </c>
      <c r="C52" s="48">
        <v>0</v>
      </c>
      <c r="D52" s="48">
        <v>0</v>
      </c>
      <c r="E52" s="52">
        <v>0</v>
      </c>
    </row>
    <row r="53" spans="1:5" x14ac:dyDescent="0.25">
      <c r="A53" s="31" t="s">
        <v>10</v>
      </c>
      <c r="B53" s="60">
        <f>SUM(B35:B52)</f>
        <v>0</v>
      </c>
      <c r="C53" s="60">
        <f>SUM(C35:C52)</f>
        <v>0</v>
      </c>
      <c r="D53" s="60">
        <f>SUM(D35:D52)</f>
        <v>0</v>
      </c>
      <c r="E53" s="61">
        <f>SUM(E35:E52)</f>
        <v>0</v>
      </c>
    </row>
    <row r="54" spans="1:5" x14ac:dyDescent="0.25">
      <c r="A54" s="25" t="s">
        <v>319</v>
      </c>
      <c r="B54" s="48">
        <v>7110.8864999999996</v>
      </c>
      <c r="C54" s="48">
        <v>0</v>
      </c>
      <c r="D54" s="48">
        <v>0</v>
      </c>
      <c r="E54" s="52">
        <f>B54+C54+D54</f>
        <v>7110.8864999999996</v>
      </c>
    </row>
    <row r="55" spans="1:5" x14ac:dyDescent="0.25">
      <c r="A55" s="25" t="s">
        <v>124</v>
      </c>
      <c r="B55" s="48">
        <v>0</v>
      </c>
      <c r="C55" s="48">
        <v>0</v>
      </c>
      <c r="D55" s="48">
        <v>0</v>
      </c>
      <c r="E55" s="52">
        <f t="shared" ref="E55:E62" si="2">B55+C55+D55</f>
        <v>0</v>
      </c>
    </row>
    <row r="56" spans="1:5" x14ac:dyDescent="0.25">
      <c r="A56" s="25" t="s">
        <v>125</v>
      </c>
      <c r="B56" s="48">
        <v>0</v>
      </c>
      <c r="C56" s="48">
        <v>0</v>
      </c>
      <c r="D56" s="48">
        <v>0</v>
      </c>
      <c r="E56" s="52">
        <f t="shared" si="2"/>
        <v>0</v>
      </c>
    </row>
    <row r="57" spans="1:5" x14ac:dyDescent="0.25">
      <c r="A57" s="25" t="s">
        <v>335</v>
      </c>
      <c r="B57" s="48">
        <v>1872.9711</v>
      </c>
      <c r="C57" s="48">
        <v>0</v>
      </c>
      <c r="D57" s="48">
        <v>0</v>
      </c>
      <c r="E57" s="52">
        <f t="shared" si="2"/>
        <v>1872.9711</v>
      </c>
    </row>
    <row r="58" spans="1:5" x14ac:dyDescent="0.25">
      <c r="A58" s="25" t="s">
        <v>127</v>
      </c>
      <c r="B58" s="48">
        <v>4691.0770000000002</v>
      </c>
      <c r="C58" s="48">
        <v>0</v>
      </c>
      <c r="D58" s="48">
        <v>0</v>
      </c>
      <c r="E58" s="52">
        <f t="shared" si="2"/>
        <v>4691.0770000000002</v>
      </c>
    </row>
    <row r="59" spans="1:5" x14ac:dyDescent="0.25">
      <c r="A59" s="25" t="s">
        <v>128</v>
      </c>
      <c r="B59" s="48">
        <v>0</v>
      </c>
      <c r="C59" s="48">
        <v>0</v>
      </c>
      <c r="D59" s="48">
        <v>0</v>
      </c>
      <c r="E59" s="52">
        <f t="shared" si="2"/>
        <v>0</v>
      </c>
    </row>
    <row r="60" spans="1:5" x14ac:dyDescent="0.25">
      <c r="A60" s="25" t="s">
        <v>129</v>
      </c>
      <c r="B60" s="48">
        <v>0</v>
      </c>
      <c r="C60" s="48">
        <v>0</v>
      </c>
      <c r="D60" s="48">
        <v>0</v>
      </c>
      <c r="E60" s="52">
        <f t="shared" si="2"/>
        <v>0</v>
      </c>
    </row>
    <row r="61" spans="1:5" x14ac:dyDescent="0.25">
      <c r="A61" s="25" t="s">
        <v>130</v>
      </c>
      <c r="B61" s="48">
        <v>0</v>
      </c>
      <c r="C61" s="48">
        <v>0</v>
      </c>
      <c r="D61" s="48">
        <v>0</v>
      </c>
      <c r="E61" s="52">
        <f t="shared" si="2"/>
        <v>0</v>
      </c>
    </row>
    <row r="62" spans="1:5" x14ac:dyDescent="0.25">
      <c r="A62" s="25" t="s">
        <v>131</v>
      </c>
      <c r="B62" s="48">
        <v>0</v>
      </c>
      <c r="C62" s="48">
        <v>0</v>
      </c>
      <c r="D62" s="48">
        <v>0</v>
      </c>
      <c r="E62" s="52">
        <f t="shared" si="2"/>
        <v>0</v>
      </c>
    </row>
    <row r="63" spans="1:5" x14ac:dyDescent="0.25">
      <c r="A63" s="31" t="s">
        <v>12</v>
      </c>
      <c r="B63" s="60">
        <f>SUM(B54:B62)</f>
        <v>13674.934600000001</v>
      </c>
      <c r="C63" s="60">
        <f>SUM(C54:C62)</f>
        <v>0</v>
      </c>
      <c r="D63" s="60">
        <v>0</v>
      </c>
      <c r="E63" s="61">
        <f>SUM(E54:E62)</f>
        <v>13674.934600000001</v>
      </c>
    </row>
    <row r="64" spans="1:5" x14ac:dyDescent="0.25">
      <c r="A64" s="25" t="s">
        <v>132</v>
      </c>
      <c r="B64" s="48">
        <v>0</v>
      </c>
      <c r="C64" s="48">
        <v>0</v>
      </c>
      <c r="D64" s="48">
        <v>0</v>
      </c>
      <c r="E64" s="52">
        <f>B64+C64+D64</f>
        <v>0</v>
      </c>
    </row>
    <row r="65" spans="1:5" x14ac:dyDescent="0.25">
      <c r="A65" s="25" t="s">
        <v>320</v>
      </c>
      <c r="B65" s="48">
        <v>0</v>
      </c>
      <c r="C65" s="48">
        <v>0</v>
      </c>
      <c r="D65" s="48">
        <v>0</v>
      </c>
      <c r="E65" s="52">
        <f t="shared" ref="E65:E97" si="3">B65+C65+D65</f>
        <v>0</v>
      </c>
    </row>
    <row r="66" spans="1:5" x14ac:dyDescent="0.25">
      <c r="A66" s="25" t="s">
        <v>134</v>
      </c>
      <c r="B66" s="48">
        <v>0</v>
      </c>
      <c r="C66" s="48">
        <v>0</v>
      </c>
      <c r="D66" s="48">
        <v>0</v>
      </c>
      <c r="E66" s="52">
        <f t="shared" si="3"/>
        <v>0</v>
      </c>
    </row>
    <row r="67" spans="1:5" x14ac:dyDescent="0.25">
      <c r="A67" s="26" t="s">
        <v>135</v>
      </c>
      <c r="B67" s="48">
        <v>0</v>
      </c>
      <c r="C67" s="48">
        <v>0</v>
      </c>
      <c r="D67" s="48">
        <v>0</v>
      </c>
      <c r="E67" s="52">
        <f t="shared" si="3"/>
        <v>0</v>
      </c>
    </row>
    <row r="68" spans="1:5" x14ac:dyDescent="0.25">
      <c r="A68" s="25" t="s">
        <v>321</v>
      </c>
      <c r="B68" s="48">
        <v>0</v>
      </c>
      <c r="C68" s="48">
        <v>0</v>
      </c>
      <c r="D68" s="48">
        <v>0</v>
      </c>
      <c r="E68" s="52">
        <f t="shared" si="3"/>
        <v>0</v>
      </c>
    </row>
    <row r="69" spans="1:5" x14ac:dyDescent="0.25">
      <c r="A69" s="25" t="s">
        <v>137</v>
      </c>
      <c r="B69" s="48">
        <v>0</v>
      </c>
      <c r="C69" s="48">
        <v>0</v>
      </c>
      <c r="D69" s="48">
        <v>0</v>
      </c>
      <c r="E69" s="52">
        <f t="shared" si="3"/>
        <v>0</v>
      </c>
    </row>
    <row r="70" spans="1:5" x14ac:dyDescent="0.25">
      <c r="A70" s="25" t="s">
        <v>138</v>
      </c>
      <c r="B70" s="52">
        <v>0</v>
      </c>
      <c r="C70" s="146">
        <v>10.3399</v>
      </c>
      <c r="D70" s="48">
        <v>0</v>
      </c>
      <c r="E70" s="52">
        <f t="shared" si="3"/>
        <v>10.3399</v>
      </c>
    </row>
    <row r="71" spans="1:5" x14ac:dyDescent="0.25">
      <c r="A71" s="25" t="s">
        <v>139</v>
      </c>
      <c r="B71" s="48">
        <v>0</v>
      </c>
      <c r="C71" s="48">
        <v>0</v>
      </c>
      <c r="D71" s="48">
        <v>0</v>
      </c>
      <c r="E71" s="52">
        <f t="shared" si="3"/>
        <v>0</v>
      </c>
    </row>
    <row r="72" spans="1:5" x14ac:dyDescent="0.25">
      <c r="A72" s="25" t="s">
        <v>140</v>
      </c>
      <c r="B72" s="48">
        <v>0</v>
      </c>
      <c r="C72" s="48">
        <v>0</v>
      </c>
      <c r="D72" s="48">
        <v>0</v>
      </c>
      <c r="E72" s="52">
        <f t="shared" si="3"/>
        <v>0</v>
      </c>
    </row>
    <row r="73" spans="1:5" x14ac:dyDescent="0.25">
      <c r="A73" s="25" t="s">
        <v>141</v>
      </c>
      <c r="B73" s="48">
        <v>0</v>
      </c>
      <c r="C73" s="48">
        <v>0</v>
      </c>
      <c r="D73" s="48">
        <v>0</v>
      </c>
      <c r="E73" s="52">
        <f t="shared" si="3"/>
        <v>0</v>
      </c>
    </row>
    <row r="74" spans="1:5" x14ac:dyDescent="0.25">
      <c r="A74" s="25" t="s">
        <v>142</v>
      </c>
      <c r="B74" s="48">
        <v>0</v>
      </c>
      <c r="C74" s="48">
        <v>0</v>
      </c>
      <c r="D74" s="48">
        <v>41.816899999999997</v>
      </c>
      <c r="E74" s="52">
        <f t="shared" si="3"/>
        <v>41.816899999999997</v>
      </c>
    </row>
    <row r="75" spans="1:5" x14ac:dyDescent="0.25">
      <c r="A75" s="25" t="s">
        <v>143</v>
      </c>
      <c r="B75" s="48">
        <v>0</v>
      </c>
      <c r="C75" s="48">
        <v>0</v>
      </c>
      <c r="D75" s="48">
        <v>0</v>
      </c>
      <c r="E75" s="52">
        <f t="shared" si="3"/>
        <v>0</v>
      </c>
    </row>
    <row r="76" spans="1:5" x14ac:dyDescent="0.25">
      <c r="A76" s="25" t="s">
        <v>322</v>
      </c>
      <c r="B76" s="48">
        <v>0</v>
      </c>
      <c r="C76" s="48">
        <v>0</v>
      </c>
      <c r="D76" s="48">
        <v>0</v>
      </c>
      <c r="E76" s="52">
        <f t="shared" si="3"/>
        <v>0</v>
      </c>
    </row>
    <row r="77" spans="1:5" x14ac:dyDescent="0.25">
      <c r="A77" s="25" t="s">
        <v>323</v>
      </c>
      <c r="B77" s="48">
        <v>0</v>
      </c>
      <c r="C77" s="48">
        <v>0</v>
      </c>
      <c r="D77" s="48">
        <v>0</v>
      </c>
      <c r="E77" s="52">
        <f t="shared" si="3"/>
        <v>0</v>
      </c>
    </row>
    <row r="78" spans="1:5" x14ac:dyDescent="0.25">
      <c r="A78" s="25" t="s">
        <v>146</v>
      </c>
      <c r="B78" s="48">
        <v>0</v>
      </c>
      <c r="C78" s="48">
        <v>0</v>
      </c>
      <c r="D78" s="48">
        <v>0</v>
      </c>
      <c r="E78" s="52">
        <f t="shared" si="3"/>
        <v>0</v>
      </c>
    </row>
    <row r="79" spans="1:5" x14ac:dyDescent="0.25">
      <c r="A79" s="25" t="s">
        <v>147</v>
      </c>
      <c r="B79" s="48">
        <v>0</v>
      </c>
      <c r="C79" s="48">
        <v>0</v>
      </c>
      <c r="D79" s="48">
        <v>1.9278999999999999</v>
      </c>
      <c r="E79" s="52">
        <f t="shared" si="3"/>
        <v>1.9278999999999999</v>
      </c>
    </row>
    <row r="80" spans="1:5" x14ac:dyDescent="0.25">
      <c r="A80" s="25" t="s">
        <v>148</v>
      </c>
      <c r="B80" s="48">
        <v>0</v>
      </c>
      <c r="C80" s="48">
        <v>0</v>
      </c>
      <c r="D80" s="48">
        <v>4.5994000000000002</v>
      </c>
      <c r="E80" s="52">
        <f t="shared" si="3"/>
        <v>4.5994000000000002</v>
      </c>
    </row>
    <row r="81" spans="1:5" x14ac:dyDescent="0.25">
      <c r="A81" s="25" t="s">
        <v>149</v>
      </c>
      <c r="B81" s="48">
        <v>0</v>
      </c>
      <c r="C81" s="48">
        <v>0</v>
      </c>
      <c r="D81" s="48">
        <v>0</v>
      </c>
      <c r="E81" s="52">
        <f t="shared" si="3"/>
        <v>0</v>
      </c>
    </row>
    <row r="82" spans="1:5" x14ac:dyDescent="0.25">
      <c r="A82" s="25" t="s">
        <v>150</v>
      </c>
      <c r="B82" s="48">
        <v>0</v>
      </c>
      <c r="C82" s="48">
        <v>0</v>
      </c>
      <c r="D82" s="48">
        <v>0</v>
      </c>
      <c r="E82" s="52">
        <f t="shared" si="3"/>
        <v>0</v>
      </c>
    </row>
    <row r="83" spans="1:5" x14ac:dyDescent="0.25">
      <c r="A83" s="25" t="s">
        <v>151</v>
      </c>
      <c r="B83" s="48">
        <v>0</v>
      </c>
      <c r="C83" s="48">
        <v>0</v>
      </c>
      <c r="D83" s="48">
        <v>0</v>
      </c>
      <c r="E83" s="52">
        <f t="shared" si="3"/>
        <v>0</v>
      </c>
    </row>
    <row r="84" spans="1:5" x14ac:dyDescent="0.25">
      <c r="A84" s="25" t="s">
        <v>152</v>
      </c>
      <c r="B84" s="48">
        <v>0</v>
      </c>
      <c r="C84" s="48">
        <v>0</v>
      </c>
      <c r="D84" s="48">
        <v>0</v>
      </c>
      <c r="E84" s="52">
        <f t="shared" si="3"/>
        <v>0</v>
      </c>
    </row>
    <row r="85" spans="1:5" x14ac:dyDescent="0.25">
      <c r="A85" s="25" t="s">
        <v>153</v>
      </c>
      <c r="B85" s="48">
        <v>0</v>
      </c>
      <c r="C85" s="48">
        <v>13.7134</v>
      </c>
      <c r="D85" s="48">
        <v>0</v>
      </c>
      <c r="E85" s="52">
        <f t="shared" si="3"/>
        <v>13.7134</v>
      </c>
    </row>
    <row r="86" spans="1:5" x14ac:dyDescent="0.25">
      <c r="A86" s="25" t="s">
        <v>154</v>
      </c>
      <c r="B86" s="48">
        <v>0</v>
      </c>
      <c r="C86" s="48">
        <v>0</v>
      </c>
      <c r="D86" s="48">
        <v>0</v>
      </c>
      <c r="E86" s="52">
        <f t="shared" si="3"/>
        <v>0</v>
      </c>
    </row>
    <row r="87" spans="1:5" x14ac:dyDescent="0.25">
      <c r="A87" s="25" t="s">
        <v>324</v>
      </c>
      <c r="B87" s="48">
        <v>0</v>
      </c>
      <c r="C87" s="48">
        <v>0</v>
      </c>
      <c r="D87" s="48">
        <v>5.7488999999999999</v>
      </c>
      <c r="E87" s="52">
        <f t="shared" si="3"/>
        <v>5.7488999999999999</v>
      </c>
    </row>
    <row r="88" spans="1:5" x14ac:dyDescent="0.25">
      <c r="A88" s="26" t="s">
        <v>155</v>
      </c>
      <c r="B88" s="48">
        <v>0</v>
      </c>
      <c r="C88" s="48">
        <v>0</v>
      </c>
      <c r="D88" s="48">
        <v>0</v>
      </c>
      <c r="E88" s="52">
        <f t="shared" si="3"/>
        <v>0</v>
      </c>
    </row>
    <row r="89" spans="1:5" x14ac:dyDescent="0.25">
      <c r="A89" s="27" t="s">
        <v>156</v>
      </c>
      <c r="B89" s="48">
        <v>0</v>
      </c>
      <c r="C89" s="48">
        <v>0</v>
      </c>
      <c r="D89" s="48">
        <v>0</v>
      </c>
      <c r="E89" s="52">
        <f t="shared" si="3"/>
        <v>0</v>
      </c>
    </row>
    <row r="90" spans="1:5" x14ac:dyDescent="0.25">
      <c r="A90" s="25" t="s">
        <v>157</v>
      </c>
      <c r="B90" s="48">
        <v>0</v>
      </c>
      <c r="C90" s="48">
        <v>0</v>
      </c>
      <c r="D90" s="48">
        <v>0</v>
      </c>
      <c r="E90" s="52">
        <f t="shared" si="3"/>
        <v>0</v>
      </c>
    </row>
    <row r="91" spans="1:5" x14ac:dyDescent="0.25">
      <c r="A91" s="25" t="s">
        <v>325</v>
      </c>
      <c r="B91" s="48">
        <v>0</v>
      </c>
      <c r="C91" s="48">
        <v>0</v>
      </c>
      <c r="D91" s="48">
        <v>0</v>
      </c>
      <c r="E91" s="52">
        <f t="shared" si="3"/>
        <v>0</v>
      </c>
    </row>
    <row r="92" spans="1:5" x14ac:dyDescent="0.25">
      <c r="A92" s="25" t="s">
        <v>159</v>
      </c>
      <c r="B92" s="48">
        <v>0</v>
      </c>
      <c r="C92" s="48">
        <v>0</v>
      </c>
      <c r="D92" s="48">
        <v>0</v>
      </c>
      <c r="E92" s="52">
        <f t="shared" si="3"/>
        <v>0</v>
      </c>
    </row>
    <row r="93" spans="1:5" x14ac:dyDescent="0.25">
      <c r="A93" s="25" t="s">
        <v>160</v>
      </c>
      <c r="B93" s="48">
        <v>0</v>
      </c>
      <c r="C93" s="48">
        <v>0</v>
      </c>
      <c r="D93" s="48">
        <v>0</v>
      </c>
      <c r="E93" s="52">
        <f t="shared" si="3"/>
        <v>0</v>
      </c>
    </row>
    <row r="94" spans="1:5" x14ac:dyDescent="0.25">
      <c r="A94" s="25" t="s">
        <v>326</v>
      </c>
      <c r="B94" s="48">
        <v>0</v>
      </c>
      <c r="C94" s="48">
        <v>0</v>
      </c>
      <c r="D94" s="48">
        <v>0</v>
      </c>
      <c r="E94" s="52">
        <f t="shared" si="3"/>
        <v>0</v>
      </c>
    </row>
    <row r="95" spans="1:5" x14ac:dyDescent="0.25">
      <c r="A95" s="25" t="s">
        <v>162</v>
      </c>
      <c r="B95" s="48">
        <v>0</v>
      </c>
      <c r="C95" s="48">
        <v>0</v>
      </c>
      <c r="D95" s="48">
        <v>0</v>
      </c>
      <c r="E95" s="52">
        <f>B95+C95+D95</f>
        <v>0</v>
      </c>
    </row>
    <row r="96" spans="1:5" x14ac:dyDescent="0.25">
      <c r="A96" s="25" t="s">
        <v>163</v>
      </c>
      <c r="B96" s="48">
        <v>13.3551</v>
      </c>
      <c r="C96" s="48">
        <v>0</v>
      </c>
      <c r="D96" s="48">
        <v>6.7069000000000001</v>
      </c>
      <c r="E96" s="52">
        <f>B96+C96+D96</f>
        <v>20.062000000000001</v>
      </c>
    </row>
    <row r="97" spans="1:5" x14ac:dyDescent="0.25">
      <c r="A97" s="25" t="s">
        <v>327</v>
      </c>
      <c r="B97" s="48">
        <v>23.058900000000001</v>
      </c>
      <c r="C97" s="48">
        <v>0</v>
      </c>
      <c r="D97" s="48">
        <v>0</v>
      </c>
      <c r="E97" s="52">
        <f t="shared" si="3"/>
        <v>23.058900000000001</v>
      </c>
    </row>
    <row r="98" spans="1:5" x14ac:dyDescent="0.25">
      <c r="A98" s="31" t="s">
        <v>13</v>
      </c>
      <c r="B98" s="60">
        <f>SUM(B64:B97)</f>
        <v>36.414000000000001</v>
      </c>
      <c r="C98" s="60">
        <f>SUM(C64:C97)</f>
        <v>24.0533</v>
      </c>
      <c r="D98" s="60">
        <f>SUM(D64:D97)</f>
        <v>60.8</v>
      </c>
      <c r="E98" s="61">
        <f>SUM(E64:E97)</f>
        <v>121.26730000000001</v>
      </c>
    </row>
    <row r="99" spans="1:5" x14ac:dyDescent="0.25">
      <c r="A99" s="25" t="s">
        <v>165</v>
      </c>
      <c r="B99" s="48">
        <v>78.521699999999996</v>
      </c>
      <c r="C99" s="48">
        <v>6</v>
      </c>
      <c r="D99" s="48">
        <v>0</v>
      </c>
      <c r="E99" s="52">
        <f>B99+C99+D99</f>
        <v>84.521699999999996</v>
      </c>
    </row>
    <row r="100" spans="1:5" x14ac:dyDescent="0.25">
      <c r="A100" s="31" t="s">
        <v>14</v>
      </c>
      <c r="B100" s="60">
        <f>SUM(B99:B99)</f>
        <v>78.521699999999996</v>
      </c>
      <c r="C100" s="60">
        <f>SUM(C99:C99)</f>
        <v>6</v>
      </c>
      <c r="D100" s="60">
        <f>SUM(D99:D99)</f>
        <v>0</v>
      </c>
      <c r="E100" s="61">
        <f>SUM(E99:E99)</f>
        <v>84.521699999999996</v>
      </c>
    </row>
    <row r="101" spans="1:5" x14ac:dyDescent="0.25">
      <c r="A101" s="25" t="s">
        <v>167</v>
      </c>
      <c r="B101" s="48">
        <v>0</v>
      </c>
      <c r="C101" s="48">
        <v>0</v>
      </c>
      <c r="D101" s="48">
        <v>0</v>
      </c>
      <c r="E101" s="52">
        <f t="shared" ref="E101:E106" si="4">B101+C101+D101</f>
        <v>0</v>
      </c>
    </row>
    <row r="102" spans="1:5" x14ac:dyDescent="0.25">
      <c r="A102" s="25" t="s">
        <v>168</v>
      </c>
      <c r="B102" s="48">
        <v>0</v>
      </c>
      <c r="C102" s="48">
        <v>0</v>
      </c>
      <c r="D102" s="48">
        <v>0</v>
      </c>
      <c r="E102" s="52">
        <f t="shared" si="4"/>
        <v>0</v>
      </c>
    </row>
    <row r="103" spans="1:5" x14ac:dyDescent="0.25">
      <c r="A103" s="25" t="s">
        <v>169</v>
      </c>
      <c r="B103" s="48">
        <v>0</v>
      </c>
      <c r="C103" s="48">
        <v>0</v>
      </c>
      <c r="D103" s="48">
        <v>0</v>
      </c>
      <c r="E103" s="52">
        <f t="shared" si="4"/>
        <v>0</v>
      </c>
    </row>
    <row r="104" spans="1:5" x14ac:dyDescent="0.25">
      <c r="A104" s="25" t="s">
        <v>170</v>
      </c>
      <c r="B104" s="48">
        <v>0</v>
      </c>
      <c r="C104" s="48">
        <v>0</v>
      </c>
      <c r="D104" s="48">
        <v>0</v>
      </c>
      <c r="E104" s="52">
        <f t="shared" si="4"/>
        <v>0</v>
      </c>
    </row>
    <row r="105" spans="1:5" x14ac:dyDescent="0.25">
      <c r="A105" s="25" t="s">
        <v>171</v>
      </c>
      <c r="B105" s="48">
        <v>0</v>
      </c>
      <c r="C105" s="48">
        <v>0</v>
      </c>
      <c r="D105" s="48">
        <v>0</v>
      </c>
      <c r="E105" s="52">
        <f t="shared" si="4"/>
        <v>0</v>
      </c>
    </row>
    <row r="106" spans="1:5" x14ac:dyDescent="0.25">
      <c r="A106" s="25" t="s">
        <v>329</v>
      </c>
      <c r="B106" s="48">
        <v>0</v>
      </c>
      <c r="C106" s="48">
        <v>0</v>
      </c>
      <c r="D106" s="48">
        <v>0</v>
      </c>
      <c r="E106" s="52">
        <f t="shared" si="4"/>
        <v>0</v>
      </c>
    </row>
    <row r="107" spans="1:5" x14ac:dyDescent="0.25">
      <c r="A107" s="31" t="s">
        <v>15</v>
      </c>
      <c r="B107" s="60">
        <f>SUM(B101:B106)</f>
        <v>0</v>
      </c>
      <c r="C107" s="60">
        <f>SUM(C101:C106)</f>
        <v>0</v>
      </c>
      <c r="D107" s="60">
        <f>SUM(D101:D106)</f>
        <v>0</v>
      </c>
      <c r="E107" s="61">
        <f>SUM(E101:E106)</f>
        <v>0</v>
      </c>
    </row>
    <row r="108" spans="1:5" x14ac:dyDescent="0.25">
      <c r="A108" s="25" t="s">
        <v>173</v>
      </c>
      <c r="B108" s="48">
        <v>4134.1377000000002</v>
      </c>
      <c r="C108" s="48">
        <v>40.812399999999997</v>
      </c>
      <c r="D108" s="48">
        <v>0</v>
      </c>
      <c r="E108" s="52">
        <f>B108+C108+D108</f>
        <v>4174.9501</v>
      </c>
    </row>
    <row r="109" spans="1:5" x14ac:dyDescent="0.25">
      <c r="A109" s="25" t="s">
        <v>174</v>
      </c>
      <c r="B109" s="48">
        <v>6.1772999999999998</v>
      </c>
      <c r="C109" s="48">
        <v>0</v>
      </c>
      <c r="D109" s="48">
        <v>0</v>
      </c>
      <c r="E109" s="52">
        <f t="shared" ref="E109:E137" si="5">B109+C109+D109</f>
        <v>6.1772999999999998</v>
      </c>
    </row>
    <row r="110" spans="1:5" x14ac:dyDescent="0.25">
      <c r="A110" s="25" t="s">
        <v>333</v>
      </c>
      <c r="B110" s="48">
        <v>0</v>
      </c>
      <c r="C110" s="48">
        <v>0</v>
      </c>
      <c r="D110" s="48">
        <v>0</v>
      </c>
      <c r="E110" s="52">
        <f t="shared" si="5"/>
        <v>0</v>
      </c>
    </row>
    <row r="111" spans="1:5" x14ac:dyDescent="0.25">
      <c r="A111" s="25" t="s">
        <v>330</v>
      </c>
      <c r="B111" s="48">
        <v>2.8220999999999998</v>
      </c>
      <c r="C111" s="48">
        <v>0</v>
      </c>
      <c r="D111" s="48">
        <v>0</v>
      </c>
      <c r="E111" s="52">
        <f t="shared" si="5"/>
        <v>2.8220999999999998</v>
      </c>
    </row>
    <row r="112" spans="1:5" x14ac:dyDescent="0.25">
      <c r="A112" s="25" t="s">
        <v>177</v>
      </c>
      <c r="B112" s="48">
        <v>0</v>
      </c>
      <c r="C112" s="48">
        <v>0</v>
      </c>
      <c r="D112" s="48">
        <v>0</v>
      </c>
      <c r="E112" s="52">
        <f t="shared" si="5"/>
        <v>0</v>
      </c>
    </row>
    <row r="113" spans="1:5" x14ac:dyDescent="0.25">
      <c r="A113" s="25" t="s">
        <v>178</v>
      </c>
      <c r="B113" s="48">
        <v>18.161999999999999</v>
      </c>
      <c r="C113" s="48">
        <v>0</v>
      </c>
      <c r="D113" s="48">
        <v>0</v>
      </c>
      <c r="E113" s="52">
        <f t="shared" si="5"/>
        <v>18.161999999999999</v>
      </c>
    </row>
    <row r="114" spans="1:5" x14ac:dyDescent="0.25">
      <c r="A114" s="25" t="s">
        <v>179</v>
      </c>
      <c r="B114" s="48">
        <v>4.4512999999999998</v>
      </c>
      <c r="C114" s="48">
        <v>0</v>
      </c>
      <c r="D114" s="48">
        <v>0</v>
      </c>
      <c r="E114" s="52">
        <f t="shared" si="5"/>
        <v>4.4512999999999998</v>
      </c>
    </row>
    <row r="115" spans="1:5" x14ac:dyDescent="0.25">
      <c r="A115" s="25" t="s">
        <v>180</v>
      </c>
      <c r="B115" s="48">
        <v>5.8353000000000002</v>
      </c>
      <c r="C115" s="48">
        <v>0</v>
      </c>
      <c r="D115" s="48">
        <v>0</v>
      </c>
      <c r="E115" s="52">
        <f t="shared" si="5"/>
        <v>5.8353000000000002</v>
      </c>
    </row>
    <row r="116" spans="1:5" x14ac:dyDescent="0.25">
      <c r="A116" s="25" t="s">
        <v>181</v>
      </c>
      <c r="B116" s="48">
        <v>0</v>
      </c>
      <c r="C116" s="48">
        <v>0</v>
      </c>
      <c r="D116" s="48">
        <v>0</v>
      </c>
      <c r="E116" s="52">
        <f t="shared" si="5"/>
        <v>0</v>
      </c>
    </row>
    <row r="117" spans="1:5" x14ac:dyDescent="0.25">
      <c r="A117" s="25" t="s">
        <v>182</v>
      </c>
      <c r="B117" s="48">
        <v>0</v>
      </c>
      <c r="C117" s="48">
        <v>0</v>
      </c>
      <c r="D117" s="48">
        <v>0</v>
      </c>
      <c r="E117" s="52">
        <f t="shared" si="5"/>
        <v>0</v>
      </c>
    </row>
    <row r="118" spans="1:5" x14ac:dyDescent="0.25">
      <c r="A118" s="25" t="s">
        <v>183</v>
      </c>
      <c r="B118" s="48">
        <v>0</v>
      </c>
      <c r="C118" s="48">
        <v>0</v>
      </c>
      <c r="D118" s="48">
        <v>0</v>
      </c>
      <c r="E118" s="52">
        <f t="shared" si="5"/>
        <v>0</v>
      </c>
    </row>
    <row r="119" spans="1:5" x14ac:dyDescent="0.25">
      <c r="A119" s="25" t="s">
        <v>184</v>
      </c>
      <c r="B119" s="48">
        <v>0</v>
      </c>
      <c r="C119" s="48">
        <v>0</v>
      </c>
      <c r="D119" s="48">
        <v>0</v>
      </c>
      <c r="E119" s="52">
        <f t="shared" si="5"/>
        <v>0</v>
      </c>
    </row>
    <row r="120" spans="1:5" x14ac:dyDescent="0.25">
      <c r="A120" s="25" t="s">
        <v>185</v>
      </c>
      <c r="B120" s="48">
        <v>0</v>
      </c>
      <c r="C120" s="48">
        <v>0</v>
      </c>
      <c r="D120" s="48">
        <v>0</v>
      </c>
      <c r="E120" s="52">
        <f t="shared" si="5"/>
        <v>0</v>
      </c>
    </row>
    <row r="121" spans="1:5" x14ac:dyDescent="0.25">
      <c r="A121" s="25" t="s">
        <v>186</v>
      </c>
      <c r="B121" s="48">
        <v>277.3211</v>
      </c>
      <c r="C121" s="48">
        <v>0</v>
      </c>
      <c r="D121" s="48">
        <v>0</v>
      </c>
      <c r="E121" s="52">
        <f t="shared" si="5"/>
        <v>277.3211</v>
      </c>
    </row>
    <row r="122" spans="1:5" x14ac:dyDescent="0.25">
      <c r="A122" s="25" t="s">
        <v>187</v>
      </c>
      <c r="B122" s="48">
        <v>0</v>
      </c>
      <c r="C122" s="48">
        <v>0</v>
      </c>
      <c r="D122" s="48">
        <v>0</v>
      </c>
      <c r="E122" s="52">
        <f t="shared" si="5"/>
        <v>0</v>
      </c>
    </row>
    <row r="123" spans="1:5" x14ac:dyDescent="0.25">
      <c r="A123" s="25" t="s">
        <v>188</v>
      </c>
      <c r="B123" s="48">
        <v>0</v>
      </c>
      <c r="C123" s="48">
        <v>0</v>
      </c>
      <c r="D123" s="48">
        <v>0</v>
      </c>
      <c r="E123" s="52">
        <f t="shared" si="5"/>
        <v>0</v>
      </c>
    </row>
    <row r="124" spans="1:5" x14ac:dyDescent="0.25">
      <c r="A124" s="25" t="s">
        <v>189</v>
      </c>
      <c r="B124" s="48">
        <v>0</v>
      </c>
      <c r="C124" s="48">
        <v>0</v>
      </c>
      <c r="D124" s="48">
        <v>0</v>
      </c>
      <c r="E124" s="52">
        <f t="shared" si="5"/>
        <v>0</v>
      </c>
    </row>
    <row r="125" spans="1:5" x14ac:dyDescent="0.25">
      <c r="A125" s="25" t="s">
        <v>190</v>
      </c>
      <c r="B125" s="48">
        <v>0</v>
      </c>
      <c r="C125" s="48">
        <v>0</v>
      </c>
      <c r="D125" s="48">
        <v>0</v>
      </c>
      <c r="E125" s="52">
        <f t="shared" si="5"/>
        <v>0</v>
      </c>
    </row>
    <row r="126" spans="1:5" x14ac:dyDescent="0.25">
      <c r="A126" s="25" t="s">
        <v>191</v>
      </c>
      <c r="B126" s="48">
        <v>0</v>
      </c>
      <c r="C126" s="48">
        <v>0</v>
      </c>
      <c r="D126" s="48">
        <v>0</v>
      </c>
      <c r="E126" s="52">
        <f t="shared" si="5"/>
        <v>0</v>
      </c>
    </row>
    <row r="127" spans="1:5" x14ac:dyDescent="0.25">
      <c r="A127" s="25" t="s">
        <v>192</v>
      </c>
      <c r="B127" s="48">
        <v>0</v>
      </c>
      <c r="C127" s="48">
        <v>0</v>
      </c>
      <c r="D127" s="48">
        <v>0</v>
      </c>
      <c r="E127" s="52">
        <f t="shared" si="5"/>
        <v>0</v>
      </c>
    </row>
    <row r="128" spans="1:5" x14ac:dyDescent="0.25">
      <c r="A128" s="25" t="s">
        <v>193</v>
      </c>
      <c r="B128" s="48">
        <v>0</v>
      </c>
      <c r="C128" s="48">
        <v>0</v>
      </c>
      <c r="D128" s="48">
        <v>0</v>
      </c>
      <c r="E128" s="52">
        <f t="shared" si="5"/>
        <v>0</v>
      </c>
    </row>
    <row r="129" spans="1:5" x14ac:dyDescent="0.25">
      <c r="A129" s="25" t="s">
        <v>194</v>
      </c>
      <c r="B129" s="48">
        <v>0</v>
      </c>
      <c r="C129" s="48">
        <v>0</v>
      </c>
      <c r="D129" s="48">
        <v>0</v>
      </c>
      <c r="E129" s="52">
        <f t="shared" si="5"/>
        <v>0</v>
      </c>
    </row>
    <row r="130" spans="1:5" x14ac:dyDescent="0.25">
      <c r="A130" s="25" t="s">
        <v>195</v>
      </c>
      <c r="B130" s="48">
        <v>225.16540000000001</v>
      </c>
      <c r="C130" s="48">
        <v>0</v>
      </c>
      <c r="D130" s="48">
        <v>0</v>
      </c>
      <c r="E130" s="52">
        <f t="shared" si="5"/>
        <v>225.16540000000001</v>
      </c>
    </row>
    <row r="131" spans="1:5" x14ac:dyDescent="0.25">
      <c r="A131" s="25" t="s">
        <v>196</v>
      </c>
      <c r="B131" s="48">
        <v>2.6947999999999999</v>
      </c>
      <c r="C131" s="48">
        <v>0</v>
      </c>
      <c r="D131" s="48">
        <v>0</v>
      </c>
      <c r="E131" s="52">
        <f t="shared" si="5"/>
        <v>2.6947999999999999</v>
      </c>
    </row>
    <row r="132" spans="1:5" x14ac:dyDescent="0.25">
      <c r="A132" s="25" t="s">
        <v>197</v>
      </c>
      <c r="B132" s="48">
        <v>9.5160999999999998</v>
      </c>
      <c r="C132" s="48">
        <v>0</v>
      </c>
      <c r="D132" s="48">
        <v>0</v>
      </c>
      <c r="E132" s="52">
        <f t="shared" si="5"/>
        <v>9.5160999999999998</v>
      </c>
    </row>
    <row r="133" spans="1:5" x14ac:dyDescent="0.25">
      <c r="A133" s="25" t="s">
        <v>198</v>
      </c>
      <c r="B133" s="48">
        <v>0</v>
      </c>
      <c r="C133" s="48">
        <v>0</v>
      </c>
      <c r="D133" s="48">
        <v>0</v>
      </c>
      <c r="E133" s="52">
        <f t="shared" si="5"/>
        <v>0</v>
      </c>
    </row>
    <row r="134" spans="1:5" x14ac:dyDescent="0.25">
      <c r="A134" s="25" t="s">
        <v>199</v>
      </c>
      <c r="B134" s="48">
        <v>0</v>
      </c>
      <c r="C134" s="48">
        <v>0</v>
      </c>
      <c r="D134" s="48">
        <v>0</v>
      </c>
      <c r="E134" s="52">
        <f t="shared" si="5"/>
        <v>0</v>
      </c>
    </row>
    <row r="135" spans="1:5" x14ac:dyDescent="0.25">
      <c r="A135" s="25" t="s">
        <v>353</v>
      </c>
      <c r="B135" s="48">
        <v>24.929099999999998</v>
      </c>
      <c r="C135" s="48">
        <v>0</v>
      </c>
      <c r="D135" s="48">
        <v>0</v>
      </c>
      <c r="E135" s="52">
        <f>B135+C135+D135</f>
        <v>24.929099999999998</v>
      </c>
    </row>
    <row r="136" spans="1:5" x14ac:dyDescent="0.25">
      <c r="A136" s="25" t="s">
        <v>354</v>
      </c>
      <c r="B136" s="48">
        <v>0</v>
      </c>
      <c r="C136" s="48">
        <v>0</v>
      </c>
      <c r="D136" s="48">
        <v>0</v>
      </c>
      <c r="E136" s="52">
        <f>B136+C136+D136</f>
        <v>0</v>
      </c>
    </row>
    <row r="137" spans="1:5" x14ac:dyDescent="0.25">
      <c r="A137" s="25" t="s">
        <v>200</v>
      </c>
      <c r="B137" s="48">
        <v>0</v>
      </c>
      <c r="C137" s="48">
        <v>4.5711000000000004</v>
      </c>
      <c r="D137" s="48">
        <v>0</v>
      </c>
      <c r="E137" s="52">
        <f t="shared" si="5"/>
        <v>4.5711000000000004</v>
      </c>
    </row>
    <row r="138" spans="1:5" x14ac:dyDescent="0.25">
      <c r="A138" s="31" t="s">
        <v>16</v>
      </c>
      <c r="B138" s="60">
        <f>SUM(B108:B137)</f>
        <v>4711.2122000000008</v>
      </c>
      <c r="C138" s="60">
        <f>SUM(C108:C137)</f>
        <v>45.383499999999998</v>
      </c>
      <c r="D138" s="60">
        <f>SUM(D108:D137)</f>
        <v>0</v>
      </c>
      <c r="E138" s="61">
        <f>SUM(E108:E137)</f>
        <v>4756.5957000000008</v>
      </c>
    </row>
    <row r="139" spans="1:5" x14ac:dyDescent="0.25">
      <c r="A139" s="25" t="s">
        <v>201</v>
      </c>
      <c r="B139" s="48">
        <v>0</v>
      </c>
      <c r="C139" s="48">
        <v>0</v>
      </c>
      <c r="D139" s="48">
        <v>0</v>
      </c>
      <c r="E139" s="52">
        <f>B139+C139+D139</f>
        <v>0</v>
      </c>
    </row>
    <row r="140" spans="1:5" x14ac:dyDescent="0.25">
      <c r="A140" s="25" t="s">
        <v>202</v>
      </c>
      <c r="B140" s="48">
        <v>0</v>
      </c>
      <c r="C140" s="48">
        <v>0</v>
      </c>
      <c r="D140" s="48">
        <v>0</v>
      </c>
      <c r="E140" s="52">
        <v>0</v>
      </c>
    </row>
    <row r="141" spans="1:5" x14ac:dyDescent="0.25">
      <c r="A141" s="25" t="s">
        <v>203</v>
      </c>
      <c r="B141" s="48">
        <v>0</v>
      </c>
      <c r="C141" s="48">
        <v>0</v>
      </c>
      <c r="D141" s="48">
        <v>0</v>
      </c>
      <c r="E141" s="52">
        <v>0</v>
      </c>
    </row>
    <row r="142" spans="1:5" x14ac:dyDescent="0.25">
      <c r="A142" s="25" t="s">
        <v>204</v>
      </c>
      <c r="B142" s="48">
        <v>0</v>
      </c>
      <c r="C142" s="48">
        <v>0</v>
      </c>
      <c r="D142" s="48">
        <v>0</v>
      </c>
      <c r="E142" s="52">
        <v>0</v>
      </c>
    </row>
    <row r="143" spans="1:5" x14ac:dyDescent="0.25">
      <c r="A143" s="25" t="s">
        <v>303</v>
      </c>
      <c r="B143" s="48">
        <v>2.7198000000000002</v>
      </c>
      <c r="C143" s="48">
        <v>0</v>
      </c>
      <c r="D143" s="48">
        <v>0</v>
      </c>
      <c r="E143" s="52">
        <v>2.6848999999999998</v>
      </c>
    </row>
    <row r="144" spans="1:5" x14ac:dyDescent="0.25">
      <c r="A144" s="31" t="s">
        <v>17</v>
      </c>
      <c r="B144" s="60">
        <f>SUM(B139:B143)</f>
        <v>2.7198000000000002</v>
      </c>
      <c r="C144" s="60">
        <f>SUM(C139:C143)</f>
        <v>0</v>
      </c>
      <c r="D144" s="60">
        <f>SUM(D139:D143)</f>
        <v>0</v>
      </c>
      <c r="E144" s="61">
        <f>SUM(E139:E143)</f>
        <v>2.6848999999999998</v>
      </c>
    </row>
    <row r="145" spans="1:5" x14ac:dyDescent="0.25">
      <c r="A145" s="46" t="s">
        <v>244</v>
      </c>
      <c r="B145" s="48">
        <v>0</v>
      </c>
      <c r="C145" s="48">
        <v>0</v>
      </c>
      <c r="D145" s="48">
        <v>0</v>
      </c>
      <c r="E145" s="52">
        <f>B145+C145+D145</f>
        <v>0</v>
      </c>
    </row>
    <row r="146" spans="1:5" x14ac:dyDescent="0.25">
      <c r="A146" s="25" t="s">
        <v>207</v>
      </c>
      <c r="B146" s="48">
        <v>0</v>
      </c>
      <c r="C146" s="48">
        <v>0</v>
      </c>
      <c r="D146" s="48">
        <v>0</v>
      </c>
      <c r="E146" s="52">
        <f>B146+C146+D146</f>
        <v>0</v>
      </c>
    </row>
    <row r="147" spans="1:5" x14ac:dyDescent="0.25">
      <c r="A147" s="25" t="s">
        <v>208</v>
      </c>
      <c r="B147" s="48">
        <v>0</v>
      </c>
      <c r="C147" s="48">
        <v>0</v>
      </c>
      <c r="D147" s="48">
        <v>0</v>
      </c>
      <c r="E147" s="52">
        <f>B147+C147+D147</f>
        <v>0</v>
      </c>
    </row>
    <row r="148" spans="1:5" x14ac:dyDescent="0.25">
      <c r="A148" s="31" t="s">
        <v>19</v>
      </c>
      <c r="B148" s="60">
        <f>SUM(B145:B147)</f>
        <v>0</v>
      </c>
      <c r="C148" s="60">
        <f>SUM(C145:C147)</f>
        <v>0</v>
      </c>
      <c r="D148" s="60">
        <f>SUM(D145:D147)</f>
        <v>0</v>
      </c>
      <c r="E148" s="61">
        <f>SUM(E145:E147)</f>
        <v>0</v>
      </c>
    </row>
    <row r="149" spans="1:5" x14ac:dyDescent="0.25">
      <c r="A149" s="46" t="s">
        <v>245</v>
      </c>
      <c r="B149" s="48">
        <v>0</v>
      </c>
      <c r="C149" s="48">
        <v>0</v>
      </c>
      <c r="D149" s="48">
        <v>0</v>
      </c>
      <c r="E149" s="52">
        <f>B149+C149+D149</f>
        <v>0</v>
      </c>
    </row>
    <row r="150" spans="1:5" x14ac:dyDescent="0.25">
      <c r="A150" s="25" t="s">
        <v>210</v>
      </c>
      <c r="B150" s="48">
        <v>0</v>
      </c>
      <c r="C150" s="48">
        <v>0</v>
      </c>
      <c r="D150" s="48">
        <v>0</v>
      </c>
      <c r="E150" s="52">
        <f>B150+C150+D150</f>
        <v>0</v>
      </c>
    </row>
    <row r="151" spans="1:5" x14ac:dyDescent="0.25">
      <c r="A151" s="31" t="s">
        <v>21</v>
      </c>
      <c r="B151" s="60">
        <f>SUM(B149:B150)</f>
        <v>0</v>
      </c>
      <c r="C151" s="60">
        <f>SUM(C149:C150)</f>
        <v>0</v>
      </c>
      <c r="D151" s="60">
        <f>SUM(D149:D150)</f>
        <v>0</v>
      </c>
      <c r="E151" s="61">
        <f>SUM(E149:E150)</f>
        <v>0</v>
      </c>
    </row>
    <row r="152" spans="1:5" x14ac:dyDescent="0.25">
      <c r="A152" s="34" t="s">
        <v>246</v>
      </c>
      <c r="B152" s="48">
        <v>36.901000000000003</v>
      </c>
      <c r="C152" s="48">
        <v>3.1406000000000001</v>
      </c>
      <c r="D152" s="48">
        <v>47.567599999999999</v>
      </c>
      <c r="E152" s="52">
        <f>B152+C152+D152</f>
        <v>87.609200000000001</v>
      </c>
    </row>
    <row r="153" spans="1:5" x14ac:dyDescent="0.25">
      <c r="A153" s="31" t="s">
        <v>23</v>
      </c>
      <c r="B153" s="60">
        <f>SUM(B152)</f>
        <v>36.901000000000003</v>
      </c>
      <c r="C153" s="60">
        <f>SUM(C152)</f>
        <v>3.1406000000000001</v>
      </c>
      <c r="D153" s="60">
        <f>SUM(D152)</f>
        <v>47.567599999999999</v>
      </c>
      <c r="E153" s="61">
        <f>SUM(E152)</f>
        <v>87.609200000000001</v>
      </c>
    </row>
    <row r="154" spans="1:5" x14ac:dyDescent="0.25">
      <c r="A154" s="34" t="s">
        <v>331</v>
      </c>
      <c r="B154" s="48">
        <v>0</v>
      </c>
      <c r="C154" s="48">
        <v>0</v>
      </c>
      <c r="D154" s="48">
        <v>22.692599999999999</v>
      </c>
      <c r="E154" s="52">
        <f>B154+C154+D154</f>
        <v>22.692599999999999</v>
      </c>
    </row>
    <row r="155" spans="1:5" x14ac:dyDescent="0.25">
      <c r="A155" s="31" t="s">
        <v>25</v>
      </c>
      <c r="B155" s="60">
        <f>SUM(B154)</f>
        <v>0</v>
      </c>
      <c r="C155" s="60">
        <f>SUM(C154)</f>
        <v>0</v>
      </c>
      <c r="D155" s="60">
        <f>SUM(D154)</f>
        <v>22.692599999999999</v>
      </c>
      <c r="E155" s="61">
        <f>SUM(E154)</f>
        <v>22.692599999999999</v>
      </c>
    </row>
    <row r="156" spans="1:5" x14ac:dyDescent="0.25">
      <c r="A156" s="34" t="s">
        <v>214</v>
      </c>
      <c r="B156" s="48">
        <v>2873.6578</v>
      </c>
      <c r="C156" s="48">
        <v>58.731400000000001</v>
      </c>
      <c r="D156" s="48">
        <v>2.2334999999999998</v>
      </c>
      <c r="E156" s="52">
        <f>B156+C156+D156</f>
        <v>2934.6226999999999</v>
      </c>
    </row>
    <row r="157" spans="1:5" x14ac:dyDescent="0.25">
      <c r="A157" s="31" t="s">
        <v>26</v>
      </c>
      <c r="B157" s="60">
        <f>SUM(B156)</f>
        <v>2873.6578</v>
      </c>
      <c r="C157" s="60">
        <f>SUM(C156)</f>
        <v>58.731400000000001</v>
      </c>
      <c r="D157" s="60">
        <f>SUM(D156)</f>
        <v>2.2334999999999998</v>
      </c>
      <c r="E157" s="61">
        <f>SUM(E156)</f>
        <v>2934.6226999999999</v>
      </c>
    </row>
    <row r="158" spans="1:5" x14ac:dyDescent="0.25">
      <c r="A158" s="46" t="s">
        <v>332</v>
      </c>
      <c r="B158" s="48">
        <v>0</v>
      </c>
      <c r="C158" s="48">
        <v>1462.4591</v>
      </c>
      <c r="D158" s="48">
        <v>0</v>
      </c>
      <c r="E158" s="52">
        <f>B158+C158+D158</f>
        <v>1462.4591</v>
      </c>
    </row>
    <row r="159" spans="1:5" x14ac:dyDescent="0.25">
      <c r="A159" s="25" t="s">
        <v>215</v>
      </c>
      <c r="B159" s="48">
        <v>188404.8346</v>
      </c>
      <c r="C159" s="48">
        <v>0</v>
      </c>
      <c r="D159" s="48">
        <v>0</v>
      </c>
      <c r="E159" s="52">
        <f>B159+C159+D159</f>
        <v>188404.8346</v>
      </c>
    </row>
    <row r="160" spans="1:5" x14ac:dyDescent="0.25">
      <c r="A160" s="25" t="s">
        <v>216</v>
      </c>
      <c r="B160" s="48">
        <v>141523.09169999999</v>
      </c>
      <c r="C160" s="48">
        <v>0</v>
      </c>
      <c r="D160" s="48">
        <v>0</v>
      </c>
      <c r="E160" s="52">
        <f>B160+C160+D160</f>
        <v>141523.09169999999</v>
      </c>
    </row>
    <row r="161" spans="1:5" x14ac:dyDescent="0.25">
      <c r="A161" s="25" t="s">
        <v>217</v>
      </c>
      <c r="B161" s="48">
        <v>60163.860399999998</v>
      </c>
      <c r="C161" s="48">
        <v>0</v>
      </c>
      <c r="D161" s="48">
        <v>0</v>
      </c>
      <c r="E161" s="52">
        <f>B161+C161+D161</f>
        <v>60163.860399999998</v>
      </c>
    </row>
    <row r="162" spans="1:5" x14ac:dyDescent="0.25">
      <c r="A162" s="25" t="s">
        <v>218</v>
      </c>
      <c r="B162" s="48">
        <v>44410.673999999999</v>
      </c>
      <c r="C162" s="48">
        <v>0</v>
      </c>
      <c r="D162" s="48">
        <v>0</v>
      </c>
      <c r="E162" s="52">
        <f>B162+C162+D162</f>
        <v>44410.673999999999</v>
      </c>
    </row>
    <row r="163" spans="1:5" x14ac:dyDescent="0.25">
      <c r="A163" s="31" t="s">
        <v>29</v>
      </c>
      <c r="B163" s="60">
        <f>SUM(B158:B162)</f>
        <v>434502.4607</v>
      </c>
      <c r="C163" s="60">
        <f>SUM(C158:C162)</f>
        <v>1462.4591</v>
      </c>
      <c r="D163" s="60">
        <f>SUM(D158:D162)</f>
        <v>0</v>
      </c>
      <c r="E163" s="61">
        <f>SUM(E158:E162)</f>
        <v>435964.91980000003</v>
      </c>
    </row>
    <row r="164" spans="1:5" x14ac:dyDescent="0.25">
      <c r="A164" s="46" t="s">
        <v>219</v>
      </c>
      <c r="B164" s="48">
        <v>159.4562</v>
      </c>
      <c r="C164" s="48">
        <v>0</v>
      </c>
      <c r="D164" s="48">
        <v>0</v>
      </c>
      <c r="E164" s="52">
        <f>B164+C164+D164</f>
        <v>159.4562</v>
      </c>
    </row>
    <row r="165" spans="1:5" x14ac:dyDescent="0.25">
      <c r="A165" s="25" t="s">
        <v>347</v>
      </c>
      <c r="B165" s="48">
        <v>0</v>
      </c>
      <c r="C165" s="48">
        <v>0</v>
      </c>
      <c r="D165" s="48">
        <v>0</v>
      </c>
      <c r="E165" s="52">
        <f t="shared" ref="E165:E171" si="6">B165+C165+D165</f>
        <v>0</v>
      </c>
    </row>
    <row r="166" spans="1:5" x14ac:dyDescent="0.25">
      <c r="A166" s="25" t="s">
        <v>348</v>
      </c>
      <c r="B166" s="48">
        <v>0</v>
      </c>
      <c r="C166" s="48">
        <v>0</v>
      </c>
      <c r="D166" s="48">
        <v>0</v>
      </c>
      <c r="E166" s="52">
        <f t="shared" si="6"/>
        <v>0</v>
      </c>
    </row>
    <row r="167" spans="1:5" x14ac:dyDescent="0.25">
      <c r="A167" s="25" t="s">
        <v>306</v>
      </c>
      <c r="B167" s="48">
        <v>37000.571000000004</v>
      </c>
      <c r="C167" s="48">
        <v>0</v>
      </c>
      <c r="D167" s="48">
        <v>0</v>
      </c>
      <c r="E167" s="52">
        <f t="shared" si="6"/>
        <v>37000.571000000004</v>
      </c>
    </row>
    <row r="168" spans="1:5" x14ac:dyDescent="0.25">
      <c r="A168" s="25" t="s">
        <v>221</v>
      </c>
      <c r="B168" s="48">
        <v>235625.33809999999</v>
      </c>
      <c r="C168" s="48">
        <v>0</v>
      </c>
      <c r="D168" s="48">
        <v>0</v>
      </c>
      <c r="E168" s="52">
        <f t="shared" si="6"/>
        <v>235625.33809999999</v>
      </c>
    </row>
    <row r="169" spans="1:5" x14ac:dyDescent="0.25">
      <c r="A169" s="25" t="s">
        <v>307</v>
      </c>
      <c r="B169" s="48">
        <v>65604.430999999997</v>
      </c>
      <c r="C169" s="48">
        <v>0</v>
      </c>
      <c r="D169" s="48">
        <v>0</v>
      </c>
      <c r="E169" s="52">
        <f t="shared" si="6"/>
        <v>65604.430999999997</v>
      </c>
    </row>
    <row r="170" spans="1:5" x14ac:dyDescent="0.25">
      <c r="A170" s="25" t="s">
        <v>308</v>
      </c>
      <c r="B170" s="48">
        <v>61150.189200000001</v>
      </c>
      <c r="C170" s="48">
        <v>0</v>
      </c>
      <c r="D170" s="48">
        <v>0</v>
      </c>
      <c r="E170" s="52">
        <f t="shared" si="6"/>
        <v>61150.189200000001</v>
      </c>
    </row>
    <row r="171" spans="1:5" x14ac:dyDescent="0.25">
      <c r="A171" s="25" t="s">
        <v>224</v>
      </c>
      <c r="B171" s="48">
        <v>136180.6574</v>
      </c>
      <c r="C171" s="48">
        <v>0</v>
      </c>
      <c r="D171" s="48">
        <v>0</v>
      </c>
      <c r="E171" s="52">
        <f t="shared" si="6"/>
        <v>136180.6574</v>
      </c>
    </row>
    <row r="172" spans="1:5" x14ac:dyDescent="0.25">
      <c r="A172" s="31" t="s">
        <v>30</v>
      </c>
      <c r="B172" s="60">
        <f>SUM(B164:B171)</f>
        <v>535720.64289999998</v>
      </c>
      <c r="C172" s="60">
        <f>SUM(C164:C171)</f>
        <v>0</v>
      </c>
      <c r="D172" s="60">
        <f>SUM(D164:D171)</f>
        <v>0</v>
      </c>
      <c r="E172" s="61">
        <f>SUM(E164:E171)</f>
        <v>535720.64289999998</v>
      </c>
    </row>
    <row r="173" spans="1:5" x14ac:dyDescent="0.25">
      <c r="A173" s="46" t="s">
        <v>225</v>
      </c>
      <c r="B173" s="48">
        <v>0</v>
      </c>
      <c r="C173" s="48">
        <v>0</v>
      </c>
      <c r="D173" s="48">
        <v>0</v>
      </c>
      <c r="E173" s="52">
        <f t="shared" ref="E173:E178" si="7">B173+C173+D173</f>
        <v>0</v>
      </c>
    </row>
    <row r="174" spans="1:5" x14ac:dyDescent="0.25">
      <c r="A174" s="25" t="s">
        <v>226</v>
      </c>
      <c r="B174" s="48">
        <v>6.6890999999999998</v>
      </c>
      <c r="C174" s="48">
        <v>0</v>
      </c>
      <c r="D174" s="48">
        <v>0</v>
      </c>
      <c r="E174" s="52">
        <f t="shared" si="7"/>
        <v>6.6890999999999998</v>
      </c>
    </row>
    <row r="175" spans="1:5" x14ac:dyDescent="0.25">
      <c r="A175" s="25" t="s">
        <v>309</v>
      </c>
      <c r="B175" s="48">
        <v>601.45659999999998</v>
      </c>
      <c r="C175" s="48">
        <v>0</v>
      </c>
      <c r="D175" s="48">
        <v>0</v>
      </c>
      <c r="E175" s="52">
        <f t="shared" si="7"/>
        <v>601.45659999999998</v>
      </c>
    </row>
    <row r="176" spans="1:5" x14ac:dyDescent="0.25">
      <c r="A176" s="25" t="s">
        <v>228</v>
      </c>
      <c r="B176" s="48">
        <v>11839.5023</v>
      </c>
      <c r="C176" s="48">
        <v>0</v>
      </c>
      <c r="D176" s="48">
        <v>0</v>
      </c>
      <c r="E176" s="52">
        <f t="shared" si="7"/>
        <v>11839.5023</v>
      </c>
    </row>
    <row r="177" spans="1:6" x14ac:dyDescent="0.25">
      <c r="A177" s="25" t="s">
        <v>310</v>
      </c>
      <c r="B177" s="48">
        <v>50606.52</v>
      </c>
      <c r="C177" s="48">
        <v>0</v>
      </c>
      <c r="D177" s="48">
        <v>0</v>
      </c>
      <c r="E177" s="52">
        <f t="shared" si="7"/>
        <v>50606.52</v>
      </c>
    </row>
    <row r="178" spans="1:6" x14ac:dyDescent="0.25">
      <c r="A178" s="25" t="s">
        <v>230</v>
      </c>
      <c r="B178" s="48">
        <v>3578.5834</v>
      </c>
      <c r="C178" s="48">
        <v>0</v>
      </c>
      <c r="D178" s="48">
        <v>0</v>
      </c>
      <c r="E178" s="52">
        <f t="shared" si="7"/>
        <v>3578.5834</v>
      </c>
    </row>
    <row r="179" spans="1:6" ht="15.75" thickBot="1" x14ac:dyDescent="0.3">
      <c r="A179" s="44" t="s">
        <v>31</v>
      </c>
      <c r="B179" s="64">
        <f>SUM(B173:B178)</f>
        <v>66632.751399999994</v>
      </c>
      <c r="C179" s="64">
        <f>SUM(C173:C178)</f>
        <v>0</v>
      </c>
      <c r="D179" s="64">
        <f>SUM(D173:D178)</f>
        <v>0</v>
      </c>
      <c r="E179" s="65">
        <f>SUM(E173:E178)</f>
        <v>66632.751399999994</v>
      </c>
      <c r="F179" s="126"/>
    </row>
    <row r="180" spans="1:6" ht="16.5" thickTop="1" thickBot="1" x14ac:dyDescent="0.3">
      <c r="A180" s="72" t="s">
        <v>32</v>
      </c>
      <c r="B180" s="144">
        <f>B18+B29+B34+B53+B63+B98+B100+B107+B138+B144+B148+B151+B153+B155+B157+B163+B172+B179</f>
        <v>1058772.9405</v>
      </c>
      <c r="C180" s="144">
        <f>C18+C29+C34+C53+C63+C98+C100+C107+C138+C144+C148+C151+C153+C155+C157+C163+C172+C179</f>
        <v>1659.5182</v>
      </c>
      <c r="D180" s="144">
        <f>D18+D29+D34+D53+D63+D98+D100+D107+D138+D144+D148+D151+D153+D155+D157+D163+D172+D179</f>
        <v>135.6292</v>
      </c>
      <c r="E180" s="145">
        <f>E18+E29+E34+E53+E63+E98+E100+E107+E138+E144+E148+E151+E153+E155+E157+E163+E172+E179</f>
        <v>1060568.0530000001</v>
      </c>
      <c r="F180" s="4"/>
    </row>
    <row r="181" spans="1:6" ht="15.75" thickTop="1" x14ac:dyDescent="0.25">
      <c r="A181" s="57" t="s">
        <v>54</v>
      </c>
      <c r="B181" s="10"/>
      <c r="C181" s="10"/>
      <c r="D181" s="10"/>
      <c r="E181" s="10"/>
    </row>
    <row r="182" spans="1:6" x14ac:dyDescent="0.25">
      <c r="A182" s="36" t="s">
        <v>64</v>
      </c>
      <c r="B182" s="37"/>
      <c r="C182" s="37"/>
      <c r="D182" s="37"/>
      <c r="E182" s="37"/>
    </row>
    <row r="183" spans="1:6" x14ac:dyDescent="0.25">
      <c r="A183" s="38" t="s">
        <v>355</v>
      </c>
      <c r="B183" s="37"/>
      <c r="C183" s="37"/>
      <c r="D183" s="37"/>
      <c r="E183" s="37"/>
    </row>
    <row r="184" spans="1:6" x14ac:dyDescent="0.25">
      <c r="A184" s="36" t="s">
        <v>66</v>
      </c>
      <c r="B184" s="37"/>
      <c r="C184" s="37"/>
      <c r="D184" s="37"/>
      <c r="E184" s="37"/>
    </row>
    <row r="185" spans="1:6" x14ac:dyDescent="0.25">
      <c r="A185" s="39" t="s">
        <v>67</v>
      </c>
      <c r="B185" s="37"/>
      <c r="C185" s="37"/>
      <c r="D185" s="37"/>
      <c r="E185" s="37"/>
    </row>
    <row r="186" spans="1:6" x14ac:dyDescent="0.25">
      <c r="A186" s="39" t="s">
        <v>68</v>
      </c>
      <c r="B186" s="37"/>
      <c r="C186" s="37"/>
      <c r="D186" s="37"/>
      <c r="E186" s="37"/>
    </row>
    <row r="187" spans="1:6" x14ac:dyDescent="0.25">
      <c r="A187" s="57" t="s">
        <v>356</v>
      </c>
      <c r="B187" s="57"/>
      <c r="C187" s="78"/>
      <c r="D187" s="78"/>
      <c r="E187" s="78"/>
    </row>
    <row r="188" spans="1:6" x14ac:dyDescent="0.25">
      <c r="A188" s="57"/>
    </row>
  </sheetData>
  <mergeCells count="1">
    <mergeCell ref="A3:E3"/>
  </mergeCells>
  <conditionalFormatting sqref="B181:C181">
    <cfRule type="cellIs" dxfId="3" priority="2" stopIfTrue="1" operator="notBetween">
      <formula>#REF!*1.15</formula>
      <formula>#REF!*0.85</formula>
    </cfRule>
  </conditionalFormatting>
  <conditionalFormatting sqref="B187:C187">
    <cfRule type="cellIs" dxfId="2" priority="1" stopIfTrue="1" operator="notBetween">
      <formula>#REF!*1.15</formula>
      <formula>#REF!*0.85</formula>
    </cfRule>
  </conditionalFormatting>
  <pageMargins left="0.7" right="0.7" top="0.75" bottom="0.75" header="0.3" footer="0.3"/>
  <pageSetup paperSize="9" scale="68" orientation="portrait" r:id="rId1"/>
  <rowBreaks count="2" manualBreakCount="2">
    <brk id="63" max="4" man="1"/>
    <brk id="138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J13" sqref="J13"/>
    </sheetView>
  </sheetViews>
  <sheetFormatPr baseColWidth="10" defaultRowHeight="15" x14ac:dyDescent="0.25"/>
  <cols>
    <col min="1" max="1" width="40.140625" customWidth="1"/>
  </cols>
  <sheetData>
    <row r="1" spans="1:5" x14ac:dyDescent="0.25">
      <c r="A1" s="1"/>
      <c r="B1" s="1"/>
      <c r="C1" s="1"/>
      <c r="D1" s="1"/>
      <c r="E1" s="1"/>
    </row>
    <row r="2" spans="1:5" ht="15.75" x14ac:dyDescent="0.25">
      <c r="A2" s="23" t="s">
        <v>363</v>
      </c>
      <c r="B2" s="23"/>
      <c r="C2" s="23"/>
      <c r="D2" s="23"/>
      <c r="E2" s="23"/>
    </row>
    <row r="3" spans="1:5" ht="16.5" thickBot="1" x14ac:dyDescent="0.3">
      <c r="A3" s="165"/>
      <c r="B3" s="165"/>
      <c r="C3" s="165"/>
      <c r="D3" s="165"/>
      <c r="E3" s="165"/>
    </row>
    <row r="4" spans="1:5" ht="15.75" thickBot="1" x14ac:dyDescent="0.3">
      <c r="A4" s="29" t="s">
        <v>0</v>
      </c>
      <c r="B4" s="68" t="s">
        <v>1</v>
      </c>
      <c r="C4" s="71" t="s">
        <v>2</v>
      </c>
      <c r="D4" s="71" t="s">
        <v>3</v>
      </c>
      <c r="E4" s="71" t="s">
        <v>4</v>
      </c>
    </row>
    <row r="5" spans="1:5" ht="15.75" thickTop="1" x14ac:dyDescent="0.25">
      <c r="A5" s="24" t="s">
        <v>231</v>
      </c>
      <c r="B5" s="48">
        <v>0</v>
      </c>
      <c r="C5" s="48">
        <v>0</v>
      </c>
      <c r="D5" s="48">
        <v>0</v>
      </c>
      <c r="E5" s="52">
        <f>B5+C5+D5</f>
        <v>0</v>
      </c>
    </row>
    <row r="6" spans="1:5" x14ac:dyDescent="0.25">
      <c r="A6" s="25" t="s">
        <v>81</v>
      </c>
      <c r="B6" s="48">
        <v>0</v>
      </c>
      <c r="C6" s="48">
        <v>0</v>
      </c>
      <c r="D6" s="48">
        <v>0</v>
      </c>
      <c r="E6" s="52">
        <f t="shared" ref="E6:E17" si="0">B6+C6+D6</f>
        <v>0</v>
      </c>
    </row>
    <row r="7" spans="1:5" x14ac:dyDescent="0.25">
      <c r="A7" s="25" t="s">
        <v>82</v>
      </c>
      <c r="B7" s="48">
        <v>0</v>
      </c>
      <c r="C7" s="48">
        <v>0</v>
      </c>
      <c r="D7" s="48">
        <v>0</v>
      </c>
      <c r="E7" s="52">
        <f t="shared" si="0"/>
        <v>0</v>
      </c>
    </row>
    <row r="8" spans="1:5" x14ac:dyDescent="0.25">
      <c r="A8" s="25" t="s">
        <v>232</v>
      </c>
      <c r="B8" s="48">
        <v>0</v>
      </c>
      <c r="C8" s="48">
        <v>0</v>
      </c>
      <c r="D8" s="48">
        <v>0</v>
      </c>
      <c r="E8" s="52">
        <f t="shared" si="0"/>
        <v>0</v>
      </c>
    </row>
    <row r="9" spans="1:5" x14ac:dyDescent="0.25">
      <c r="A9" s="25" t="s">
        <v>84</v>
      </c>
      <c r="B9" s="48">
        <v>0</v>
      </c>
      <c r="C9" s="48">
        <v>0</v>
      </c>
      <c r="D9" s="48">
        <v>0</v>
      </c>
      <c r="E9" s="52">
        <f t="shared" si="0"/>
        <v>0</v>
      </c>
    </row>
    <row r="10" spans="1:5" x14ac:dyDescent="0.25">
      <c r="A10" s="25" t="s">
        <v>85</v>
      </c>
      <c r="B10" s="48">
        <v>0</v>
      </c>
      <c r="C10" s="48">
        <v>0</v>
      </c>
      <c r="D10" s="48">
        <v>0</v>
      </c>
      <c r="E10" s="52">
        <f t="shared" si="0"/>
        <v>0</v>
      </c>
    </row>
    <row r="11" spans="1:5" x14ac:dyDescent="0.25">
      <c r="A11" s="25" t="s">
        <v>86</v>
      </c>
      <c r="B11" s="48">
        <v>0</v>
      </c>
      <c r="C11" s="48">
        <v>0</v>
      </c>
      <c r="D11" s="48">
        <v>0</v>
      </c>
      <c r="E11" s="52">
        <f t="shared" si="0"/>
        <v>0</v>
      </c>
    </row>
    <row r="12" spans="1:5" x14ac:dyDescent="0.25">
      <c r="A12" s="25" t="s">
        <v>87</v>
      </c>
      <c r="B12" s="48">
        <v>0</v>
      </c>
      <c r="C12" s="48">
        <v>0</v>
      </c>
      <c r="D12" s="48">
        <v>0</v>
      </c>
      <c r="E12" s="52">
        <f t="shared" si="0"/>
        <v>0</v>
      </c>
    </row>
    <row r="13" spans="1:5" x14ac:dyDescent="0.25">
      <c r="A13" s="25" t="s">
        <v>88</v>
      </c>
      <c r="B13" s="48">
        <v>0</v>
      </c>
      <c r="C13" s="48">
        <v>0</v>
      </c>
      <c r="D13" s="48">
        <v>0</v>
      </c>
      <c r="E13" s="52">
        <f t="shared" si="0"/>
        <v>0</v>
      </c>
    </row>
    <row r="14" spans="1:5" x14ac:dyDescent="0.25">
      <c r="A14" s="25" t="s">
        <v>315</v>
      </c>
      <c r="B14" s="48">
        <v>161.4282</v>
      </c>
      <c r="C14" s="48">
        <v>0</v>
      </c>
      <c r="D14" s="48">
        <v>0</v>
      </c>
      <c r="E14" s="52">
        <f t="shared" si="0"/>
        <v>161.4282</v>
      </c>
    </row>
    <row r="15" spans="1:5" x14ac:dyDescent="0.25">
      <c r="A15" s="25" t="s">
        <v>90</v>
      </c>
      <c r="B15" s="48">
        <v>0</v>
      </c>
      <c r="C15" s="48">
        <v>0</v>
      </c>
      <c r="D15" s="48">
        <v>0</v>
      </c>
      <c r="E15" s="52">
        <f t="shared" si="0"/>
        <v>0</v>
      </c>
    </row>
    <row r="16" spans="1:5" x14ac:dyDescent="0.25">
      <c r="A16" s="25" t="s">
        <v>233</v>
      </c>
      <c r="B16" s="48">
        <v>0</v>
      </c>
      <c r="C16" s="48">
        <v>0</v>
      </c>
      <c r="D16" s="48">
        <v>0</v>
      </c>
      <c r="E16" s="52">
        <f t="shared" si="0"/>
        <v>0</v>
      </c>
    </row>
    <row r="17" spans="1:5" x14ac:dyDescent="0.25">
      <c r="A17" s="25" t="s">
        <v>344</v>
      </c>
      <c r="B17" s="48">
        <v>0</v>
      </c>
      <c r="C17" s="48">
        <v>0</v>
      </c>
      <c r="D17" s="48">
        <v>0</v>
      </c>
      <c r="E17" s="52">
        <f t="shared" si="0"/>
        <v>0</v>
      </c>
    </row>
    <row r="18" spans="1:5" x14ac:dyDescent="0.25">
      <c r="A18" s="31" t="s">
        <v>5</v>
      </c>
      <c r="B18" s="60">
        <f>SUM(B5:B17)</f>
        <v>161.4282</v>
      </c>
      <c r="C18" s="60">
        <f>SUM(C5:C17)</f>
        <v>0</v>
      </c>
      <c r="D18" s="60">
        <f>SUM(D5:D17)</f>
        <v>0</v>
      </c>
      <c r="E18" s="61">
        <f>SUM(E5:E17)</f>
        <v>161.4282</v>
      </c>
    </row>
    <row r="19" spans="1:5" x14ac:dyDescent="0.25">
      <c r="A19" s="25" t="s">
        <v>316</v>
      </c>
      <c r="B19" s="48">
        <v>259.19920000000002</v>
      </c>
      <c r="C19" s="48">
        <v>59.75</v>
      </c>
      <c r="D19" s="48">
        <v>5.92</v>
      </c>
      <c r="E19" s="52">
        <f>B19+C19+D19</f>
        <v>324.86920000000003</v>
      </c>
    </row>
    <row r="20" spans="1:5" x14ac:dyDescent="0.25">
      <c r="A20" s="25" t="s">
        <v>93</v>
      </c>
      <c r="B20" s="48">
        <v>0</v>
      </c>
      <c r="C20" s="48">
        <v>0</v>
      </c>
      <c r="D20" s="48">
        <v>0</v>
      </c>
      <c r="E20" s="52">
        <f t="shared" ref="E20:E28" si="1">B20+C20+D20</f>
        <v>0</v>
      </c>
    </row>
    <row r="21" spans="1:5" x14ac:dyDescent="0.25">
      <c r="A21" s="25" t="s">
        <v>94</v>
      </c>
      <c r="B21" s="48">
        <v>0</v>
      </c>
      <c r="C21" s="48">
        <v>0</v>
      </c>
      <c r="D21" s="48">
        <v>0</v>
      </c>
      <c r="E21" s="52">
        <f t="shared" si="1"/>
        <v>0</v>
      </c>
    </row>
    <row r="22" spans="1:5" x14ac:dyDescent="0.25">
      <c r="A22" s="25" t="s">
        <v>95</v>
      </c>
      <c r="B22" s="48">
        <v>0</v>
      </c>
      <c r="C22" s="48">
        <v>0</v>
      </c>
      <c r="D22" s="48">
        <v>0</v>
      </c>
      <c r="E22" s="52">
        <f t="shared" si="1"/>
        <v>0</v>
      </c>
    </row>
    <row r="23" spans="1:5" x14ac:dyDescent="0.25">
      <c r="A23" s="25" t="s">
        <v>96</v>
      </c>
      <c r="B23" s="48">
        <v>0</v>
      </c>
      <c r="C23" s="48">
        <v>0</v>
      </c>
      <c r="D23" s="48">
        <v>0</v>
      </c>
      <c r="E23" s="52">
        <f t="shared" si="1"/>
        <v>0</v>
      </c>
    </row>
    <row r="24" spans="1:5" x14ac:dyDescent="0.25">
      <c r="A24" s="25" t="s">
        <v>235</v>
      </c>
      <c r="B24" s="48">
        <v>0</v>
      </c>
      <c r="C24" s="48">
        <v>0</v>
      </c>
      <c r="D24" s="48">
        <v>0</v>
      </c>
      <c r="E24" s="52">
        <f t="shared" si="1"/>
        <v>0</v>
      </c>
    </row>
    <row r="25" spans="1:5" x14ac:dyDescent="0.25">
      <c r="A25" s="25" t="s">
        <v>99</v>
      </c>
      <c r="B25" s="48">
        <v>0</v>
      </c>
      <c r="C25" s="48">
        <v>0</v>
      </c>
      <c r="D25" s="48">
        <v>0</v>
      </c>
      <c r="E25" s="52">
        <f t="shared" si="1"/>
        <v>0</v>
      </c>
    </row>
    <row r="26" spans="1:5" x14ac:dyDescent="0.25">
      <c r="A26" s="25" t="s">
        <v>100</v>
      </c>
      <c r="B26" s="48">
        <v>0</v>
      </c>
      <c r="C26" s="48">
        <v>0</v>
      </c>
      <c r="D26" s="48">
        <v>0</v>
      </c>
      <c r="E26" s="52">
        <f t="shared" si="1"/>
        <v>0</v>
      </c>
    </row>
    <row r="27" spans="1:5" x14ac:dyDescent="0.25">
      <c r="A27" s="25" t="s">
        <v>101</v>
      </c>
      <c r="B27" s="48">
        <v>0</v>
      </c>
      <c r="C27" s="48">
        <v>0</v>
      </c>
      <c r="D27" s="48">
        <v>0</v>
      </c>
      <c r="E27" s="52">
        <f t="shared" si="1"/>
        <v>0</v>
      </c>
    </row>
    <row r="28" spans="1:5" x14ac:dyDescent="0.25">
      <c r="A28" s="25" t="s">
        <v>236</v>
      </c>
      <c r="B28" s="48">
        <v>0</v>
      </c>
      <c r="C28" s="48">
        <v>0</v>
      </c>
      <c r="D28" s="48">
        <v>0</v>
      </c>
      <c r="E28" s="52">
        <f t="shared" si="1"/>
        <v>0</v>
      </c>
    </row>
    <row r="29" spans="1:5" x14ac:dyDescent="0.25">
      <c r="A29" s="31" t="s">
        <v>7</v>
      </c>
      <c r="B29" s="60">
        <f>SUM(B19:B28)</f>
        <v>259.19920000000002</v>
      </c>
      <c r="C29" s="60">
        <f>SUM(C19:C28)</f>
        <v>59.75</v>
      </c>
      <c r="D29" s="60">
        <f>SUM(D19:D28)</f>
        <v>5.92</v>
      </c>
      <c r="E29" s="61">
        <f>SUM(E19:E28)</f>
        <v>324.86920000000003</v>
      </c>
    </row>
    <row r="30" spans="1:5" x14ac:dyDescent="0.25">
      <c r="A30" s="25" t="s">
        <v>103</v>
      </c>
      <c r="B30" s="48">
        <v>13.356199999999999</v>
      </c>
      <c r="C30" s="48">
        <v>2.2755999999999998</v>
      </c>
      <c r="D30" s="48">
        <v>0</v>
      </c>
      <c r="E30" s="52">
        <f>B30+C30+D30</f>
        <v>15.631799999999998</v>
      </c>
    </row>
    <row r="31" spans="1:5" x14ac:dyDescent="0.25">
      <c r="A31" s="25" t="s">
        <v>104</v>
      </c>
      <c r="B31" s="48">
        <v>0</v>
      </c>
      <c r="C31" s="48">
        <v>0</v>
      </c>
      <c r="D31" s="48">
        <v>0</v>
      </c>
      <c r="E31" s="52">
        <v>0</v>
      </c>
    </row>
    <row r="32" spans="1:5" x14ac:dyDescent="0.25">
      <c r="A32" s="25" t="s">
        <v>105</v>
      </c>
      <c r="B32" s="48">
        <v>0</v>
      </c>
      <c r="C32" s="48">
        <v>0</v>
      </c>
      <c r="D32" s="48">
        <v>0</v>
      </c>
      <c r="E32" s="52">
        <v>0</v>
      </c>
    </row>
    <row r="33" spans="1:5" x14ac:dyDescent="0.25">
      <c r="A33" s="25" t="s">
        <v>317</v>
      </c>
      <c r="B33" s="48">
        <v>0</v>
      </c>
      <c r="C33" s="48">
        <v>0</v>
      </c>
      <c r="D33" s="48">
        <v>0</v>
      </c>
      <c r="E33" s="52">
        <v>0</v>
      </c>
    </row>
    <row r="34" spans="1:5" x14ac:dyDescent="0.25">
      <c r="A34" s="31" t="s">
        <v>9</v>
      </c>
      <c r="B34" s="60">
        <f>SUM(B30:B33)</f>
        <v>13.356199999999999</v>
      </c>
      <c r="C34" s="60">
        <f>SUM(C30:C33)</f>
        <v>2.2755999999999998</v>
      </c>
      <c r="D34" s="60">
        <f>SUM(D30:D33)</f>
        <v>0</v>
      </c>
      <c r="E34" s="61">
        <f>SUM(E30:E33)</f>
        <v>15.631799999999998</v>
      </c>
    </row>
    <row r="35" spans="1:5" x14ac:dyDescent="0.25">
      <c r="A35" s="25" t="s">
        <v>318</v>
      </c>
      <c r="B35" s="48">
        <v>0</v>
      </c>
      <c r="C35" s="48">
        <v>0</v>
      </c>
      <c r="D35" s="48">
        <v>0</v>
      </c>
      <c r="E35" s="52">
        <v>0</v>
      </c>
    </row>
    <row r="36" spans="1:5" x14ac:dyDescent="0.25">
      <c r="A36" s="25" t="s">
        <v>108</v>
      </c>
      <c r="B36" s="48">
        <v>0</v>
      </c>
      <c r="C36" s="48">
        <v>0</v>
      </c>
      <c r="D36" s="48">
        <v>0</v>
      </c>
      <c r="E36" s="52">
        <v>0</v>
      </c>
    </row>
    <row r="37" spans="1:5" x14ac:dyDescent="0.25">
      <c r="A37" s="25" t="s">
        <v>109</v>
      </c>
      <c r="B37" s="48">
        <v>0</v>
      </c>
      <c r="C37" s="48">
        <v>0</v>
      </c>
      <c r="D37" s="48">
        <v>0</v>
      </c>
      <c r="E37" s="52">
        <v>0</v>
      </c>
    </row>
    <row r="38" spans="1:5" x14ac:dyDescent="0.25">
      <c r="A38" s="26" t="s">
        <v>110</v>
      </c>
      <c r="B38" s="48">
        <v>0</v>
      </c>
      <c r="C38" s="48">
        <v>0</v>
      </c>
      <c r="D38" s="48">
        <v>0</v>
      </c>
      <c r="E38" s="52">
        <v>0</v>
      </c>
    </row>
    <row r="39" spans="1:5" x14ac:dyDescent="0.25">
      <c r="A39" s="25" t="s">
        <v>111</v>
      </c>
      <c r="B39" s="48">
        <v>0</v>
      </c>
      <c r="C39" s="48">
        <v>0</v>
      </c>
      <c r="D39" s="48">
        <v>0</v>
      </c>
      <c r="E39" s="52">
        <v>0</v>
      </c>
    </row>
    <row r="40" spans="1:5" x14ac:dyDescent="0.25">
      <c r="A40" s="25" t="s">
        <v>112</v>
      </c>
      <c r="B40" s="48">
        <v>0</v>
      </c>
      <c r="C40" s="48">
        <v>0</v>
      </c>
      <c r="D40" s="48">
        <v>0</v>
      </c>
      <c r="E40" s="52">
        <v>0</v>
      </c>
    </row>
    <row r="41" spans="1:5" x14ac:dyDescent="0.25">
      <c r="A41" s="25" t="s">
        <v>113</v>
      </c>
      <c r="B41" s="48">
        <v>0</v>
      </c>
      <c r="C41" s="48">
        <v>0</v>
      </c>
      <c r="D41" s="48">
        <v>0</v>
      </c>
      <c r="E41" s="52">
        <v>0</v>
      </c>
    </row>
    <row r="42" spans="1:5" x14ac:dyDescent="0.25">
      <c r="A42" s="25" t="s">
        <v>114</v>
      </c>
      <c r="B42" s="48">
        <v>0</v>
      </c>
      <c r="C42" s="48">
        <v>0</v>
      </c>
      <c r="D42" s="48">
        <v>0</v>
      </c>
      <c r="E42" s="52">
        <v>0</v>
      </c>
    </row>
    <row r="43" spans="1:5" x14ac:dyDescent="0.25">
      <c r="A43" s="25" t="s">
        <v>345</v>
      </c>
      <c r="B43" s="48">
        <v>0</v>
      </c>
      <c r="C43" s="48">
        <v>0</v>
      </c>
      <c r="D43" s="48">
        <v>0</v>
      </c>
      <c r="E43" s="52">
        <v>0</v>
      </c>
    </row>
    <row r="44" spans="1:5" x14ac:dyDescent="0.25">
      <c r="A44" s="25" t="s">
        <v>346</v>
      </c>
      <c r="B44" s="48">
        <v>0</v>
      </c>
      <c r="C44" s="48">
        <v>0</v>
      </c>
      <c r="D44" s="48">
        <v>0</v>
      </c>
      <c r="E44" s="52">
        <v>0</v>
      </c>
    </row>
    <row r="45" spans="1:5" x14ac:dyDescent="0.25">
      <c r="A45" s="25" t="s">
        <v>115</v>
      </c>
      <c r="B45" s="48">
        <v>0</v>
      </c>
      <c r="C45" s="48">
        <v>0</v>
      </c>
      <c r="D45" s="48">
        <v>0</v>
      </c>
      <c r="E45" s="52">
        <v>0</v>
      </c>
    </row>
    <row r="46" spans="1:5" x14ac:dyDescent="0.25">
      <c r="A46" s="25" t="s">
        <v>116</v>
      </c>
      <c r="B46" s="48">
        <v>0</v>
      </c>
      <c r="C46" s="48">
        <v>0</v>
      </c>
      <c r="D46" s="48">
        <v>0</v>
      </c>
      <c r="E46" s="52">
        <v>0</v>
      </c>
    </row>
    <row r="47" spans="1:5" x14ac:dyDescent="0.25">
      <c r="A47" s="25" t="s">
        <v>239</v>
      </c>
      <c r="B47" s="48">
        <v>0</v>
      </c>
      <c r="C47" s="48">
        <v>0</v>
      </c>
      <c r="D47" s="48">
        <v>0</v>
      </c>
      <c r="E47" s="52">
        <v>0</v>
      </c>
    </row>
    <row r="48" spans="1:5" x14ac:dyDescent="0.25">
      <c r="A48" s="25" t="s">
        <v>118</v>
      </c>
      <c r="B48" s="48">
        <v>0</v>
      </c>
      <c r="C48" s="48">
        <v>0</v>
      </c>
      <c r="D48" s="48">
        <v>0</v>
      </c>
      <c r="E48" s="52">
        <v>0</v>
      </c>
    </row>
    <row r="49" spans="1:5" x14ac:dyDescent="0.25">
      <c r="A49" s="25" t="s">
        <v>119</v>
      </c>
      <c r="B49" s="48">
        <v>0</v>
      </c>
      <c r="C49" s="48">
        <v>0</v>
      </c>
      <c r="D49" s="48">
        <v>0</v>
      </c>
      <c r="E49" s="52">
        <v>0</v>
      </c>
    </row>
    <row r="50" spans="1:5" x14ac:dyDescent="0.25">
      <c r="A50" s="25" t="s">
        <v>336</v>
      </c>
      <c r="B50" s="48">
        <v>0</v>
      </c>
      <c r="C50" s="48">
        <v>0</v>
      </c>
      <c r="D50" s="48">
        <v>0</v>
      </c>
      <c r="E50" s="52">
        <v>0</v>
      </c>
    </row>
    <row r="51" spans="1:5" x14ac:dyDescent="0.25">
      <c r="A51" s="25" t="s">
        <v>334</v>
      </c>
      <c r="B51" s="48">
        <v>0</v>
      </c>
      <c r="C51" s="48">
        <v>0</v>
      </c>
      <c r="D51" s="48">
        <v>0</v>
      </c>
      <c r="E51" s="52">
        <v>0</v>
      </c>
    </row>
    <row r="52" spans="1:5" x14ac:dyDescent="0.25">
      <c r="A52" s="25" t="s">
        <v>122</v>
      </c>
      <c r="B52" s="48">
        <v>0</v>
      </c>
      <c r="C52" s="48">
        <v>0</v>
      </c>
      <c r="D52" s="48">
        <v>0</v>
      </c>
      <c r="E52" s="52">
        <v>0</v>
      </c>
    </row>
    <row r="53" spans="1:5" x14ac:dyDescent="0.25">
      <c r="A53" s="31" t="s">
        <v>10</v>
      </c>
      <c r="B53" s="60">
        <f>SUM(B35:B52)</f>
        <v>0</v>
      </c>
      <c r="C53" s="60">
        <f>SUM(C35:C52)</f>
        <v>0</v>
      </c>
      <c r="D53" s="60">
        <f>SUM(D35:D52)</f>
        <v>0</v>
      </c>
      <c r="E53" s="61">
        <f>SUM(E35:E52)</f>
        <v>0</v>
      </c>
    </row>
    <row r="54" spans="1:5" x14ac:dyDescent="0.25">
      <c r="A54" s="25" t="s">
        <v>319</v>
      </c>
      <c r="B54" s="48">
        <v>7033.1148000000003</v>
      </c>
      <c r="C54" s="48">
        <v>0</v>
      </c>
      <c r="D54" s="48">
        <v>0</v>
      </c>
      <c r="E54" s="52">
        <f>B54+C54+D54</f>
        <v>7033.1148000000003</v>
      </c>
    </row>
    <row r="55" spans="1:5" x14ac:dyDescent="0.25">
      <c r="A55" s="25" t="s">
        <v>124</v>
      </c>
      <c r="B55" s="48">
        <v>7</v>
      </c>
      <c r="C55" s="48">
        <v>0</v>
      </c>
      <c r="D55" s="48">
        <v>0</v>
      </c>
      <c r="E55" s="52">
        <f t="shared" ref="E55:E62" si="2">B55+C55+D55</f>
        <v>7</v>
      </c>
    </row>
    <row r="56" spans="1:5" x14ac:dyDescent="0.25">
      <c r="A56" s="25" t="s">
        <v>125</v>
      </c>
      <c r="B56" s="48">
        <v>0</v>
      </c>
      <c r="C56" s="48">
        <v>0</v>
      </c>
      <c r="D56" s="48">
        <v>0</v>
      </c>
      <c r="E56" s="52">
        <f t="shared" si="2"/>
        <v>0</v>
      </c>
    </row>
    <row r="57" spans="1:5" x14ac:dyDescent="0.25">
      <c r="A57" s="25" t="s">
        <v>335</v>
      </c>
      <c r="B57" s="48">
        <v>1327</v>
      </c>
      <c r="C57" s="48">
        <v>0</v>
      </c>
      <c r="D57" s="48">
        <v>0</v>
      </c>
      <c r="E57" s="52">
        <f t="shared" si="2"/>
        <v>1327</v>
      </c>
    </row>
    <row r="58" spans="1:5" x14ac:dyDescent="0.25">
      <c r="A58" s="25" t="s">
        <v>127</v>
      </c>
      <c r="B58" s="48">
        <v>3923</v>
      </c>
      <c r="C58" s="48">
        <v>0</v>
      </c>
      <c r="D58" s="48">
        <v>0</v>
      </c>
      <c r="E58" s="52">
        <f t="shared" si="2"/>
        <v>3923</v>
      </c>
    </row>
    <row r="59" spans="1:5" x14ac:dyDescent="0.25">
      <c r="A59" s="25" t="s">
        <v>128</v>
      </c>
      <c r="B59" s="48">
        <v>0</v>
      </c>
      <c r="C59" s="48">
        <v>0</v>
      </c>
      <c r="D59" s="48">
        <v>0</v>
      </c>
      <c r="E59" s="52">
        <f t="shared" si="2"/>
        <v>0</v>
      </c>
    </row>
    <row r="60" spans="1:5" x14ac:dyDescent="0.25">
      <c r="A60" s="25" t="s">
        <v>129</v>
      </c>
      <c r="B60" s="48">
        <v>0</v>
      </c>
      <c r="C60" s="48">
        <v>0</v>
      </c>
      <c r="D60" s="48">
        <v>0</v>
      </c>
      <c r="E60" s="52">
        <f t="shared" si="2"/>
        <v>0</v>
      </c>
    </row>
    <row r="61" spans="1:5" x14ac:dyDescent="0.25">
      <c r="A61" s="25" t="s">
        <v>130</v>
      </c>
      <c r="B61" s="48">
        <v>0</v>
      </c>
      <c r="C61" s="48">
        <v>0</v>
      </c>
      <c r="D61" s="48">
        <v>0</v>
      </c>
      <c r="E61" s="52">
        <f t="shared" si="2"/>
        <v>0</v>
      </c>
    </row>
    <row r="62" spans="1:5" x14ac:dyDescent="0.25">
      <c r="A62" s="25" t="s">
        <v>131</v>
      </c>
      <c r="B62" s="48">
        <v>0</v>
      </c>
      <c r="C62" s="48">
        <v>0</v>
      </c>
      <c r="D62" s="48">
        <v>0</v>
      </c>
      <c r="E62" s="52">
        <f t="shared" si="2"/>
        <v>0</v>
      </c>
    </row>
    <row r="63" spans="1:5" x14ac:dyDescent="0.25">
      <c r="A63" s="31" t="s">
        <v>12</v>
      </c>
      <c r="B63" s="60">
        <f>SUM(B54:B62)</f>
        <v>12290.114799999999</v>
      </c>
      <c r="C63" s="60">
        <f>SUM(C54:C62)</f>
        <v>0</v>
      </c>
      <c r="D63" s="60">
        <v>0</v>
      </c>
      <c r="E63" s="61">
        <f>SUM(E54:E62)</f>
        <v>12290.114799999999</v>
      </c>
    </row>
    <row r="64" spans="1:5" x14ac:dyDescent="0.25">
      <c r="A64" s="25" t="s">
        <v>132</v>
      </c>
      <c r="B64" s="48">
        <v>34</v>
      </c>
      <c r="C64" s="48">
        <v>0</v>
      </c>
      <c r="D64" s="48">
        <v>0</v>
      </c>
      <c r="E64" s="52">
        <f>B64+C64+D64</f>
        <v>34</v>
      </c>
    </row>
    <row r="65" spans="1:5" x14ac:dyDescent="0.25">
      <c r="A65" s="25" t="s">
        <v>320</v>
      </c>
      <c r="B65" s="48">
        <v>0</v>
      </c>
      <c r="C65" s="48">
        <v>0</v>
      </c>
      <c r="D65" s="48">
        <v>0</v>
      </c>
      <c r="E65" s="52">
        <f t="shared" ref="E65:E97" si="3">B65+C65+D65</f>
        <v>0</v>
      </c>
    </row>
    <row r="66" spans="1:5" x14ac:dyDescent="0.25">
      <c r="A66" s="25" t="s">
        <v>134</v>
      </c>
      <c r="B66" s="48">
        <v>0</v>
      </c>
      <c r="C66" s="48">
        <v>0</v>
      </c>
      <c r="D66" s="48">
        <v>0</v>
      </c>
      <c r="E66" s="52">
        <f t="shared" si="3"/>
        <v>0</v>
      </c>
    </row>
    <row r="67" spans="1:5" x14ac:dyDescent="0.25">
      <c r="A67" s="26" t="s">
        <v>135</v>
      </c>
      <c r="B67" s="48">
        <v>0</v>
      </c>
      <c r="C67" s="48">
        <v>0</v>
      </c>
      <c r="D67" s="48">
        <v>0</v>
      </c>
      <c r="E67" s="52">
        <f t="shared" si="3"/>
        <v>0</v>
      </c>
    </row>
    <row r="68" spans="1:5" x14ac:dyDescent="0.25">
      <c r="A68" s="25" t="s">
        <v>321</v>
      </c>
      <c r="B68" s="48">
        <v>0</v>
      </c>
      <c r="C68" s="48">
        <v>0</v>
      </c>
      <c r="D68" s="48">
        <v>0</v>
      </c>
      <c r="E68" s="52">
        <f t="shared" si="3"/>
        <v>0</v>
      </c>
    </row>
    <row r="69" spans="1:5" x14ac:dyDescent="0.25">
      <c r="A69" s="25" t="s">
        <v>137</v>
      </c>
      <c r="B69" s="48">
        <v>0</v>
      </c>
      <c r="C69" s="48">
        <v>0</v>
      </c>
      <c r="D69" s="48">
        <v>0</v>
      </c>
      <c r="E69" s="52">
        <f t="shared" si="3"/>
        <v>0</v>
      </c>
    </row>
    <row r="70" spans="1:5" x14ac:dyDescent="0.25">
      <c r="A70" s="25" t="s">
        <v>138</v>
      </c>
      <c r="B70" s="52">
        <v>0</v>
      </c>
      <c r="C70" s="146">
        <v>6.25</v>
      </c>
      <c r="D70" s="48">
        <v>0</v>
      </c>
      <c r="E70" s="52">
        <f t="shared" si="3"/>
        <v>6.25</v>
      </c>
    </row>
    <row r="71" spans="1:5" x14ac:dyDescent="0.25">
      <c r="A71" s="25" t="s">
        <v>139</v>
      </c>
      <c r="B71" s="48">
        <v>0</v>
      </c>
      <c r="C71" s="48">
        <v>0</v>
      </c>
      <c r="D71" s="48">
        <v>0</v>
      </c>
      <c r="E71" s="52">
        <f t="shared" si="3"/>
        <v>0</v>
      </c>
    </row>
    <row r="72" spans="1:5" x14ac:dyDescent="0.25">
      <c r="A72" s="25" t="s">
        <v>140</v>
      </c>
      <c r="B72" s="48">
        <v>0</v>
      </c>
      <c r="C72" s="48">
        <v>0</v>
      </c>
      <c r="D72" s="48">
        <v>0</v>
      </c>
      <c r="E72" s="52">
        <f t="shared" si="3"/>
        <v>0</v>
      </c>
    </row>
    <row r="73" spans="1:5" x14ac:dyDescent="0.25">
      <c r="A73" s="25" t="s">
        <v>141</v>
      </c>
      <c r="B73" s="48">
        <v>0</v>
      </c>
      <c r="C73" s="48">
        <v>0</v>
      </c>
      <c r="D73" s="48">
        <v>0</v>
      </c>
      <c r="E73" s="52">
        <f t="shared" si="3"/>
        <v>0</v>
      </c>
    </row>
    <row r="74" spans="1:5" x14ac:dyDescent="0.25">
      <c r="A74" s="25" t="s">
        <v>142</v>
      </c>
      <c r="B74" s="48">
        <v>0</v>
      </c>
      <c r="C74" s="48">
        <v>1</v>
      </c>
      <c r="D74" s="48">
        <v>40</v>
      </c>
      <c r="E74" s="52">
        <f t="shared" si="3"/>
        <v>41</v>
      </c>
    </row>
    <row r="75" spans="1:5" x14ac:dyDescent="0.25">
      <c r="A75" s="25" t="s">
        <v>143</v>
      </c>
      <c r="B75" s="48">
        <v>0</v>
      </c>
      <c r="C75" s="48">
        <v>0</v>
      </c>
      <c r="D75" s="48">
        <v>0</v>
      </c>
      <c r="E75" s="52">
        <f t="shared" si="3"/>
        <v>0</v>
      </c>
    </row>
    <row r="76" spans="1:5" x14ac:dyDescent="0.25">
      <c r="A76" s="25" t="s">
        <v>322</v>
      </c>
      <c r="B76" s="48">
        <v>0</v>
      </c>
      <c r="C76" s="48">
        <v>0</v>
      </c>
      <c r="D76" s="48">
        <v>0</v>
      </c>
      <c r="E76" s="52">
        <f t="shared" si="3"/>
        <v>0</v>
      </c>
    </row>
    <row r="77" spans="1:5" x14ac:dyDescent="0.25">
      <c r="A77" s="25" t="s">
        <v>323</v>
      </c>
      <c r="B77" s="48">
        <v>0</v>
      </c>
      <c r="C77" s="48">
        <v>0</v>
      </c>
      <c r="D77" s="48">
        <v>0</v>
      </c>
      <c r="E77" s="52">
        <f t="shared" si="3"/>
        <v>0</v>
      </c>
    </row>
    <row r="78" spans="1:5" x14ac:dyDescent="0.25">
      <c r="A78" s="25" t="s">
        <v>146</v>
      </c>
      <c r="B78" s="48">
        <v>0</v>
      </c>
      <c r="C78" s="48">
        <v>0</v>
      </c>
      <c r="D78" s="48">
        <v>0</v>
      </c>
      <c r="E78" s="52">
        <f t="shared" si="3"/>
        <v>0</v>
      </c>
    </row>
    <row r="79" spans="1:5" x14ac:dyDescent="0.25">
      <c r="A79" s="25" t="s">
        <v>147</v>
      </c>
      <c r="B79" s="48">
        <v>0</v>
      </c>
      <c r="C79" s="48">
        <v>0</v>
      </c>
      <c r="D79" s="48">
        <v>0.91</v>
      </c>
      <c r="E79" s="52">
        <f t="shared" si="3"/>
        <v>0.91</v>
      </c>
    </row>
    <row r="80" spans="1:5" x14ac:dyDescent="0.25">
      <c r="A80" s="25" t="s">
        <v>148</v>
      </c>
      <c r="B80" s="48">
        <v>0</v>
      </c>
      <c r="C80" s="48">
        <v>2.4552</v>
      </c>
      <c r="D80" s="48">
        <v>5.4809999999999999</v>
      </c>
      <c r="E80" s="52">
        <f t="shared" si="3"/>
        <v>7.9361999999999995</v>
      </c>
    </row>
    <row r="81" spans="1:5" x14ac:dyDescent="0.25">
      <c r="A81" s="25" t="s">
        <v>149</v>
      </c>
      <c r="B81" s="48">
        <v>0</v>
      </c>
      <c r="C81" s="48">
        <v>0</v>
      </c>
      <c r="D81" s="48">
        <v>0</v>
      </c>
      <c r="E81" s="52">
        <f t="shared" si="3"/>
        <v>0</v>
      </c>
    </row>
    <row r="82" spans="1:5" x14ac:dyDescent="0.25">
      <c r="A82" s="25" t="s">
        <v>150</v>
      </c>
      <c r="B82" s="48">
        <v>0</v>
      </c>
      <c r="C82" s="48">
        <v>0</v>
      </c>
      <c r="D82" s="48">
        <v>0</v>
      </c>
      <c r="E82" s="52">
        <f t="shared" si="3"/>
        <v>0</v>
      </c>
    </row>
    <row r="83" spans="1:5" x14ac:dyDescent="0.25">
      <c r="A83" s="25" t="s">
        <v>151</v>
      </c>
      <c r="B83" s="48">
        <v>0</v>
      </c>
      <c r="C83" s="48">
        <v>0</v>
      </c>
      <c r="D83" s="48">
        <v>0</v>
      </c>
      <c r="E83" s="52">
        <f t="shared" si="3"/>
        <v>0</v>
      </c>
    </row>
    <row r="84" spans="1:5" x14ac:dyDescent="0.25">
      <c r="A84" s="25" t="s">
        <v>152</v>
      </c>
      <c r="B84" s="48">
        <v>0</v>
      </c>
      <c r="C84" s="48">
        <v>0</v>
      </c>
      <c r="D84" s="48">
        <v>0</v>
      </c>
      <c r="E84" s="52">
        <f t="shared" si="3"/>
        <v>0</v>
      </c>
    </row>
    <row r="85" spans="1:5" x14ac:dyDescent="0.25">
      <c r="A85" s="25" t="s">
        <v>153</v>
      </c>
      <c r="B85" s="48">
        <v>0</v>
      </c>
      <c r="C85" s="48">
        <v>2</v>
      </c>
      <c r="D85" s="48">
        <v>0</v>
      </c>
      <c r="E85" s="52">
        <f t="shared" si="3"/>
        <v>2</v>
      </c>
    </row>
    <row r="86" spans="1:5" x14ac:dyDescent="0.25">
      <c r="A86" s="25" t="s">
        <v>154</v>
      </c>
      <c r="B86" s="48">
        <v>0</v>
      </c>
      <c r="C86" s="48">
        <v>0</v>
      </c>
      <c r="D86" s="48">
        <v>0</v>
      </c>
      <c r="E86" s="52">
        <f t="shared" si="3"/>
        <v>0</v>
      </c>
    </row>
    <row r="87" spans="1:5" x14ac:dyDescent="0.25">
      <c r="A87" s="25" t="s">
        <v>324</v>
      </c>
      <c r="B87" s="48">
        <v>1.3507</v>
      </c>
      <c r="C87" s="48">
        <v>0</v>
      </c>
      <c r="D87" s="48">
        <v>0</v>
      </c>
      <c r="E87" s="52">
        <f t="shared" si="3"/>
        <v>1.3507</v>
      </c>
    </row>
    <row r="88" spans="1:5" x14ac:dyDescent="0.25">
      <c r="A88" s="26" t="s">
        <v>155</v>
      </c>
      <c r="B88" s="48">
        <v>0</v>
      </c>
      <c r="C88" s="48">
        <v>0</v>
      </c>
      <c r="D88" s="48">
        <v>0</v>
      </c>
      <c r="E88" s="52">
        <f t="shared" si="3"/>
        <v>0</v>
      </c>
    </row>
    <row r="89" spans="1:5" x14ac:dyDescent="0.25">
      <c r="A89" s="27" t="s">
        <v>156</v>
      </c>
      <c r="B89" s="48">
        <v>0</v>
      </c>
      <c r="C89" s="48">
        <v>0</v>
      </c>
      <c r="D89" s="48">
        <v>0</v>
      </c>
      <c r="E89" s="52">
        <f t="shared" si="3"/>
        <v>0</v>
      </c>
    </row>
    <row r="90" spans="1:5" x14ac:dyDescent="0.25">
      <c r="A90" s="25" t="s">
        <v>157</v>
      </c>
      <c r="B90" s="48">
        <v>0</v>
      </c>
      <c r="C90" s="48">
        <v>0</v>
      </c>
      <c r="D90" s="48">
        <v>0</v>
      </c>
      <c r="E90" s="52">
        <f t="shared" si="3"/>
        <v>0</v>
      </c>
    </row>
    <row r="91" spans="1:5" x14ac:dyDescent="0.25">
      <c r="A91" s="25" t="s">
        <v>325</v>
      </c>
      <c r="B91" s="48">
        <v>0</v>
      </c>
      <c r="C91" s="48">
        <v>0</v>
      </c>
      <c r="D91" s="48">
        <v>1.75</v>
      </c>
      <c r="E91" s="52">
        <f t="shared" si="3"/>
        <v>1.75</v>
      </c>
    </row>
    <row r="92" spans="1:5" x14ac:dyDescent="0.25">
      <c r="A92" s="25" t="s">
        <v>159</v>
      </c>
      <c r="B92" s="48">
        <v>0</v>
      </c>
      <c r="C92" s="48">
        <v>1.64</v>
      </c>
      <c r="D92" s="48">
        <v>0</v>
      </c>
      <c r="E92" s="52">
        <f t="shared" si="3"/>
        <v>1.64</v>
      </c>
    </row>
    <row r="93" spans="1:5" x14ac:dyDescent="0.25">
      <c r="A93" s="25" t="s">
        <v>160</v>
      </c>
      <c r="B93" s="48">
        <v>0</v>
      </c>
      <c r="C93" s="48">
        <v>0</v>
      </c>
      <c r="D93" s="48">
        <v>0</v>
      </c>
      <c r="E93" s="52">
        <f t="shared" si="3"/>
        <v>0</v>
      </c>
    </row>
    <row r="94" spans="1:5" x14ac:dyDescent="0.25">
      <c r="A94" s="25" t="s">
        <v>326</v>
      </c>
      <c r="B94" s="48">
        <v>0</v>
      </c>
      <c r="C94" s="48">
        <v>0</v>
      </c>
      <c r="D94" s="48">
        <v>0</v>
      </c>
      <c r="E94" s="52">
        <f t="shared" si="3"/>
        <v>0</v>
      </c>
    </row>
    <row r="95" spans="1:5" x14ac:dyDescent="0.25">
      <c r="A95" s="25" t="s">
        <v>162</v>
      </c>
      <c r="B95" s="48">
        <v>0</v>
      </c>
      <c r="C95" s="48">
        <v>0</v>
      </c>
      <c r="D95" s="48">
        <v>0</v>
      </c>
      <c r="E95" s="52">
        <f>B95+C95+D95</f>
        <v>0</v>
      </c>
    </row>
    <row r="96" spans="1:5" x14ac:dyDescent="0.25">
      <c r="A96" s="25" t="s">
        <v>163</v>
      </c>
      <c r="B96" s="48">
        <v>0</v>
      </c>
      <c r="C96" s="48">
        <v>0</v>
      </c>
      <c r="D96" s="48">
        <v>0</v>
      </c>
      <c r="E96" s="52">
        <f>B96+C96+D96</f>
        <v>0</v>
      </c>
    </row>
    <row r="97" spans="1:5" x14ac:dyDescent="0.25">
      <c r="A97" s="25" t="s">
        <v>327</v>
      </c>
      <c r="B97" s="48">
        <v>2.2242000000000002</v>
      </c>
      <c r="C97" s="48">
        <v>0</v>
      </c>
      <c r="D97" s="48">
        <v>0</v>
      </c>
      <c r="E97" s="52">
        <f t="shared" si="3"/>
        <v>2.2242000000000002</v>
      </c>
    </row>
    <row r="98" spans="1:5" x14ac:dyDescent="0.25">
      <c r="A98" s="31" t="s">
        <v>13</v>
      </c>
      <c r="B98" s="60">
        <f>SUM(B64:B97)</f>
        <v>37.574900000000007</v>
      </c>
      <c r="C98" s="60">
        <f>SUM(C64:C97)</f>
        <v>13.3452</v>
      </c>
      <c r="D98" s="60">
        <f>SUM(D64:D97)</f>
        <v>48.140999999999998</v>
      </c>
      <c r="E98" s="61">
        <f>SUM(E64:E97)</f>
        <v>99.061099999999996</v>
      </c>
    </row>
    <row r="99" spans="1:5" x14ac:dyDescent="0.25">
      <c r="A99" s="25" t="s">
        <v>165</v>
      </c>
      <c r="B99" s="48">
        <v>242</v>
      </c>
      <c r="C99" s="48">
        <v>30</v>
      </c>
      <c r="D99" s="48">
        <v>0</v>
      </c>
      <c r="E99" s="52">
        <f>B99+C99+D99</f>
        <v>272</v>
      </c>
    </row>
    <row r="100" spans="1:5" x14ac:dyDescent="0.25">
      <c r="A100" s="31" t="s">
        <v>14</v>
      </c>
      <c r="B100" s="60">
        <f>SUM(B99:B99)</f>
        <v>242</v>
      </c>
      <c r="C100" s="60">
        <f>SUM(C99:C99)</f>
        <v>30</v>
      </c>
      <c r="D100" s="60">
        <f>SUM(D99:D99)</f>
        <v>0</v>
      </c>
      <c r="E100" s="61">
        <f>SUM(E99:E99)</f>
        <v>272</v>
      </c>
    </row>
    <row r="101" spans="1:5" x14ac:dyDescent="0.25">
      <c r="A101" s="25" t="s">
        <v>167</v>
      </c>
      <c r="B101" s="48">
        <v>0</v>
      </c>
      <c r="C101" s="48">
        <v>0</v>
      </c>
      <c r="D101" s="48">
        <v>0</v>
      </c>
      <c r="E101" s="52">
        <f t="shared" ref="E101:E106" si="4">B101+C101+D101</f>
        <v>0</v>
      </c>
    </row>
    <row r="102" spans="1:5" x14ac:dyDescent="0.25">
      <c r="A102" s="25" t="s">
        <v>168</v>
      </c>
      <c r="B102" s="48">
        <v>0</v>
      </c>
      <c r="C102" s="48">
        <v>0</v>
      </c>
      <c r="D102" s="48">
        <v>0</v>
      </c>
      <c r="E102" s="52">
        <f t="shared" si="4"/>
        <v>0</v>
      </c>
    </row>
    <row r="103" spans="1:5" x14ac:dyDescent="0.25">
      <c r="A103" s="25" t="s">
        <v>169</v>
      </c>
      <c r="B103" s="48">
        <v>0</v>
      </c>
      <c r="C103" s="48">
        <v>0</v>
      </c>
      <c r="D103" s="48">
        <v>0</v>
      </c>
      <c r="E103" s="52">
        <f t="shared" si="4"/>
        <v>0</v>
      </c>
    </row>
    <row r="104" spans="1:5" x14ac:dyDescent="0.25">
      <c r="A104" s="25" t="s">
        <v>170</v>
      </c>
      <c r="B104" s="48">
        <v>0</v>
      </c>
      <c r="C104" s="48">
        <v>0</v>
      </c>
      <c r="D104" s="48">
        <v>0</v>
      </c>
      <c r="E104" s="52">
        <f t="shared" si="4"/>
        <v>0</v>
      </c>
    </row>
    <row r="105" spans="1:5" x14ac:dyDescent="0.25">
      <c r="A105" s="25" t="s">
        <v>171</v>
      </c>
      <c r="B105" s="48">
        <v>0</v>
      </c>
      <c r="C105" s="48">
        <v>0</v>
      </c>
      <c r="D105" s="48">
        <v>0</v>
      </c>
      <c r="E105" s="52">
        <f t="shared" si="4"/>
        <v>0</v>
      </c>
    </row>
    <row r="106" spans="1:5" x14ac:dyDescent="0.25">
      <c r="A106" s="25" t="s">
        <v>329</v>
      </c>
      <c r="B106" s="48">
        <v>0</v>
      </c>
      <c r="C106" s="48">
        <v>0</v>
      </c>
      <c r="D106" s="48">
        <v>0</v>
      </c>
      <c r="E106" s="52">
        <f t="shared" si="4"/>
        <v>0</v>
      </c>
    </row>
    <row r="107" spans="1:5" x14ac:dyDescent="0.25">
      <c r="A107" s="31" t="s">
        <v>15</v>
      </c>
      <c r="B107" s="60">
        <f>SUM(B101:B106)</f>
        <v>0</v>
      </c>
      <c r="C107" s="60">
        <f>SUM(C101:C106)</f>
        <v>0</v>
      </c>
      <c r="D107" s="60">
        <f>SUM(D101:D106)</f>
        <v>0</v>
      </c>
      <c r="E107" s="61">
        <f>SUM(E101:E106)</f>
        <v>0</v>
      </c>
    </row>
    <row r="108" spans="1:5" x14ac:dyDescent="0.25">
      <c r="A108" s="25" t="s">
        <v>173</v>
      </c>
      <c r="B108" s="48">
        <v>4160</v>
      </c>
      <c r="C108" s="48">
        <v>40.812399999999997</v>
      </c>
      <c r="D108" s="48">
        <v>0</v>
      </c>
      <c r="E108" s="52">
        <f>B108+C108+D108</f>
        <v>4200.8123999999998</v>
      </c>
    </row>
    <row r="109" spans="1:5" x14ac:dyDescent="0.25">
      <c r="A109" s="25" t="s">
        <v>174</v>
      </c>
      <c r="B109" s="48">
        <v>6.1772999999999998</v>
      </c>
      <c r="C109" s="48">
        <v>0</v>
      </c>
      <c r="D109" s="48">
        <v>0</v>
      </c>
      <c r="E109" s="52">
        <f t="shared" ref="E109:E137" si="5">B109+C109+D109</f>
        <v>6.1772999999999998</v>
      </c>
    </row>
    <row r="110" spans="1:5" x14ac:dyDescent="0.25">
      <c r="A110" s="25" t="s">
        <v>333</v>
      </c>
      <c r="B110" s="48">
        <v>0</v>
      </c>
      <c r="C110" s="48">
        <v>0</v>
      </c>
      <c r="D110" s="48">
        <v>0</v>
      </c>
      <c r="E110" s="52">
        <f t="shared" si="5"/>
        <v>0</v>
      </c>
    </row>
    <row r="111" spans="1:5" x14ac:dyDescent="0.25">
      <c r="A111" s="25" t="s">
        <v>330</v>
      </c>
      <c r="B111" s="48">
        <v>2.8220999999999998</v>
      </c>
      <c r="C111" s="48">
        <v>0</v>
      </c>
      <c r="D111" s="48">
        <v>0</v>
      </c>
      <c r="E111" s="52">
        <f t="shared" si="5"/>
        <v>2.8220999999999998</v>
      </c>
    </row>
    <row r="112" spans="1:5" x14ac:dyDescent="0.25">
      <c r="A112" s="25" t="s">
        <v>177</v>
      </c>
      <c r="B112" s="48">
        <v>0</v>
      </c>
      <c r="C112" s="48">
        <v>0</v>
      </c>
      <c r="D112" s="48">
        <v>0</v>
      </c>
      <c r="E112" s="52">
        <f t="shared" si="5"/>
        <v>0</v>
      </c>
    </row>
    <row r="113" spans="1:5" x14ac:dyDescent="0.25">
      <c r="A113" s="25" t="s">
        <v>178</v>
      </c>
      <c r="B113" s="48">
        <v>15</v>
      </c>
      <c r="C113" s="48">
        <v>0</v>
      </c>
      <c r="D113" s="48">
        <v>0</v>
      </c>
      <c r="E113" s="52">
        <f t="shared" si="5"/>
        <v>15</v>
      </c>
    </row>
    <row r="114" spans="1:5" x14ac:dyDescent="0.25">
      <c r="A114" s="25" t="s">
        <v>179</v>
      </c>
      <c r="B114" s="48">
        <v>1.49</v>
      </c>
      <c r="C114" s="48">
        <v>0</v>
      </c>
      <c r="D114" s="48">
        <v>0</v>
      </c>
      <c r="E114" s="52">
        <f t="shared" si="5"/>
        <v>1.49</v>
      </c>
    </row>
    <row r="115" spans="1:5" x14ac:dyDescent="0.25">
      <c r="A115" s="25" t="s">
        <v>180</v>
      </c>
      <c r="B115" s="48">
        <v>5.8353000000000002</v>
      </c>
      <c r="C115" s="48">
        <v>0</v>
      </c>
      <c r="D115" s="48">
        <v>0</v>
      </c>
      <c r="E115" s="52">
        <f t="shared" si="5"/>
        <v>5.8353000000000002</v>
      </c>
    </row>
    <row r="116" spans="1:5" x14ac:dyDescent="0.25">
      <c r="A116" s="25" t="s">
        <v>181</v>
      </c>
      <c r="B116" s="48">
        <v>0</v>
      </c>
      <c r="C116" s="48">
        <v>0</v>
      </c>
      <c r="D116" s="48">
        <v>0</v>
      </c>
      <c r="E116" s="52">
        <f t="shared" si="5"/>
        <v>0</v>
      </c>
    </row>
    <row r="117" spans="1:5" x14ac:dyDescent="0.25">
      <c r="A117" s="25" t="s">
        <v>182</v>
      </c>
      <c r="B117" s="48">
        <v>0</v>
      </c>
      <c r="C117" s="48">
        <v>0</v>
      </c>
      <c r="D117" s="48">
        <v>0</v>
      </c>
      <c r="E117" s="52">
        <f t="shared" si="5"/>
        <v>0</v>
      </c>
    </row>
    <row r="118" spans="1:5" x14ac:dyDescent="0.25">
      <c r="A118" s="25" t="s">
        <v>183</v>
      </c>
      <c r="B118" s="48">
        <v>0</v>
      </c>
      <c r="C118" s="48">
        <v>0</v>
      </c>
      <c r="D118" s="48">
        <v>0</v>
      </c>
      <c r="E118" s="52">
        <f t="shared" si="5"/>
        <v>0</v>
      </c>
    </row>
    <row r="119" spans="1:5" x14ac:dyDescent="0.25">
      <c r="A119" s="25" t="s">
        <v>184</v>
      </c>
      <c r="B119" s="48">
        <v>0</v>
      </c>
      <c r="C119" s="48">
        <v>0</v>
      </c>
      <c r="D119" s="48">
        <v>0</v>
      </c>
      <c r="E119" s="52">
        <f t="shared" si="5"/>
        <v>0</v>
      </c>
    </row>
    <row r="120" spans="1:5" x14ac:dyDescent="0.25">
      <c r="A120" s="25" t="s">
        <v>185</v>
      </c>
      <c r="B120" s="48">
        <v>0</v>
      </c>
      <c r="C120" s="48">
        <v>0</v>
      </c>
      <c r="D120" s="48">
        <v>0</v>
      </c>
      <c r="E120" s="52">
        <f t="shared" si="5"/>
        <v>0</v>
      </c>
    </row>
    <row r="121" spans="1:5" x14ac:dyDescent="0.25">
      <c r="A121" s="25" t="s">
        <v>186</v>
      </c>
      <c r="B121" s="48">
        <v>277.3211</v>
      </c>
      <c r="C121" s="48">
        <v>0</v>
      </c>
      <c r="D121" s="48">
        <v>0</v>
      </c>
      <c r="E121" s="52">
        <f t="shared" si="5"/>
        <v>277.3211</v>
      </c>
    </row>
    <row r="122" spans="1:5" x14ac:dyDescent="0.25">
      <c r="A122" s="25" t="s">
        <v>187</v>
      </c>
      <c r="B122" s="48">
        <v>0</v>
      </c>
      <c r="C122" s="48">
        <v>0</v>
      </c>
      <c r="D122" s="48">
        <v>0</v>
      </c>
      <c r="E122" s="52">
        <f t="shared" si="5"/>
        <v>0</v>
      </c>
    </row>
    <row r="123" spans="1:5" x14ac:dyDescent="0.25">
      <c r="A123" s="25" t="s">
        <v>188</v>
      </c>
      <c r="B123" s="48">
        <v>0</v>
      </c>
      <c r="C123" s="48">
        <v>0</v>
      </c>
      <c r="D123" s="48">
        <v>0</v>
      </c>
      <c r="E123" s="52">
        <f t="shared" si="5"/>
        <v>0</v>
      </c>
    </row>
    <row r="124" spans="1:5" x14ac:dyDescent="0.25">
      <c r="A124" s="25" t="s">
        <v>189</v>
      </c>
      <c r="B124" s="48">
        <v>0</v>
      </c>
      <c r="C124" s="48">
        <v>0</v>
      </c>
      <c r="D124" s="48">
        <v>0</v>
      </c>
      <c r="E124" s="52">
        <f t="shared" si="5"/>
        <v>0</v>
      </c>
    </row>
    <row r="125" spans="1:5" x14ac:dyDescent="0.25">
      <c r="A125" s="25" t="s">
        <v>190</v>
      </c>
      <c r="B125" s="48">
        <v>0</v>
      </c>
      <c r="C125" s="48">
        <v>0</v>
      </c>
      <c r="D125" s="48">
        <v>0</v>
      </c>
      <c r="E125" s="52">
        <f t="shared" si="5"/>
        <v>0</v>
      </c>
    </row>
    <row r="126" spans="1:5" x14ac:dyDescent="0.25">
      <c r="A126" s="25" t="s">
        <v>191</v>
      </c>
      <c r="B126" s="48">
        <v>0</v>
      </c>
      <c r="C126" s="48">
        <v>0</v>
      </c>
      <c r="D126" s="48">
        <v>0</v>
      </c>
      <c r="E126" s="52">
        <f t="shared" si="5"/>
        <v>0</v>
      </c>
    </row>
    <row r="127" spans="1:5" x14ac:dyDescent="0.25">
      <c r="A127" s="25" t="s">
        <v>192</v>
      </c>
      <c r="B127" s="48">
        <v>0</v>
      </c>
      <c r="C127" s="48">
        <v>0</v>
      </c>
      <c r="D127" s="48">
        <v>0</v>
      </c>
      <c r="E127" s="52">
        <f t="shared" si="5"/>
        <v>0</v>
      </c>
    </row>
    <row r="128" spans="1:5" x14ac:dyDescent="0.25">
      <c r="A128" s="25" t="s">
        <v>193</v>
      </c>
      <c r="B128" s="48">
        <v>0</v>
      </c>
      <c r="C128" s="48">
        <v>0</v>
      </c>
      <c r="D128" s="48">
        <v>0</v>
      </c>
      <c r="E128" s="52">
        <f t="shared" si="5"/>
        <v>0</v>
      </c>
    </row>
    <row r="129" spans="1:5" x14ac:dyDescent="0.25">
      <c r="A129" s="25" t="s">
        <v>194</v>
      </c>
      <c r="B129" s="48">
        <v>0</v>
      </c>
      <c r="C129" s="48">
        <v>0</v>
      </c>
      <c r="D129" s="48">
        <v>0</v>
      </c>
      <c r="E129" s="52">
        <f t="shared" si="5"/>
        <v>0</v>
      </c>
    </row>
    <row r="130" spans="1:5" x14ac:dyDescent="0.25">
      <c r="A130" s="25" t="s">
        <v>195</v>
      </c>
      <c r="B130" s="48">
        <v>222</v>
      </c>
      <c r="C130" s="48">
        <v>0</v>
      </c>
      <c r="D130" s="48">
        <v>0</v>
      </c>
      <c r="E130" s="52">
        <f t="shared" si="5"/>
        <v>222</v>
      </c>
    </row>
    <row r="131" spans="1:5" x14ac:dyDescent="0.25">
      <c r="A131" s="25" t="s">
        <v>196</v>
      </c>
      <c r="B131" s="48">
        <v>2.6947999999999999</v>
      </c>
      <c r="C131" s="48">
        <v>0</v>
      </c>
      <c r="D131" s="48">
        <v>0</v>
      </c>
      <c r="E131" s="52">
        <f t="shared" si="5"/>
        <v>2.6947999999999999</v>
      </c>
    </row>
    <row r="132" spans="1:5" x14ac:dyDescent="0.25">
      <c r="A132" s="25" t="s">
        <v>197</v>
      </c>
      <c r="B132" s="48">
        <v>9.5160999999999998</v>
      </c>
      <c r="C132" s="48">
        <v>0</v>
      </c>
      <c r="D132" s="48">
        <v>0</v>
      </c>
      <c r="E132" s="52">
        <f t="shared" si="5"/>
        <v>9.5160999999999998</v>
      </c>
    </row>
    <row r="133" spans="1:5" x14ac:dyDescent="0.25">
      <c r="A133" s="25" t="s">
        <v>198</v>
      </c>
      <c r="B133" s="48">
        <v>0</v>
      </c>
      <c r="C133" s="48">
        <v>0</v>
      </c>
      <c r="D133" s="48">
        <v>0</v>
      </c>
      <c r="E133" s="52">
        <f t="shared" si="5"/>
        <v>0</v>
      </c>
    </row>
    <row r="134" spans="1:5" x14ac:dyDescent="0.25">
      <c r="A134" s="25" t="s">
        <v>199</v>
      </c>
      <c r="B134" s="48">
        <v>0</v>
      </c>
      <c r="C134" s="48">
        <v>0</v>
      </c>
      <c r="D134" s="48">
        <v>0</v>
      </c>
      <c r="E134" s="52">
        <f t="shared" si="5"/>
        <v>0</v>
      </c>
    </row>
    <row r="135" spans="1:5" x14ac:dyDescent="0.25">
      <c r="A135" s="25" t="s">
        <v>353</v>
      </c>
      <c r="B135" s="48">
        <v>24.929099999999998</v>
      </c>
      <c r="C135" s="48">
        <v>2.6</v>
      </c>
      <c r="D135" s="48">
        <v>0</v>
      </c>
      <c r="E135" s="52">
        <f>B135+C135+D135</f>
        <v>27.5291</v>
      </c>
    </row>
    <row r="136" spans="1:5" x14ac:dyDescent="0.25">
      <c r="A136" s="25" t="s">
        <v>354</v>
      </c>
      <c r="B136" s="48">
        <v>0</v>
      </c>
      <c r="C136" s="48">
        <v>0</v>
      </c>
      <c r="D136" s="48">
        <v>0</v>
      </c>
      <c r="E136" s="52">
        <f>B136+C136+D136</f>
        <v>0</v>
      </c>
    </row>
    <row r="137" spans="1:5" x14ac:dyDescent="0.25">
      <c r="A137" s="25" t="s">
        <v>200</v>
      </c>
      <c r="B137" s="48">
        <v>0</v>
      </c>
      <c r="C137" s="48">
        <v>0</v>
      </c>
      <c r="D137" s="48">
        <v>0</v>
      </c>
      <c r="E137" s="52">
        <f t="shared" si="5"/>
        <v>0</v>
      </c>
    </row>
    <row r="138" spans="1:5" x14ac:dyDescent="0.25">
      <c r="A138" s="31" t="s">
        <v>16</v>
      </c>
      <c r="B138" s="60">
        <f>SUM(B108:B137)</f>
        <v>4727.7858000000006</v>
      </c>
      <c r="C138" s="60">
        <f>SUM(C108:C137)</f>
        <v>43.412399999999998</v>
      </c>
      <c r="D138" s="60">
        <f>SUM(D108:D137)</f>
        <v>0</v>
      </c>
      <c r="E138" s="61">
        <f>SUM(E108:E137)</f>
        <v>4771.1981999999998</v>
      </c>
    </row>
    <row r="139" spans="1:5" x14ac:dyDescent="0.25">
      <c r="A139" s="25" t="s">
        <v>201</v>
      </c>
      <c r="B139" s="48">
        <v>0</v>
      </c>
      <c r="C139" s="48">
        <v>0</v>
      </c>
      <c r="D139" s="48">
        <v>0</v>
      </c>
      <c r="E139" s="52">
        <f>B139+C139+D139</f>
        <v>0</v>
      </c>
    </row>
    <row r="140" spans="1:5" x14ac:dyDescent="0.25">
      <c r="A140" s="25" t="s">
        <v>202</v>
      </c>
      <c r="B140" s="48">
        <v>0</v>
      </c>
      <c r="C140" s="48">
        <v>0</v>
      </c>
      <c r="D140" s="48">
        <v>0</v>
      </c>
      <c r="E140" s="52">
        <v>0</v>
      </c>
    </row>
    <row r="141" spans="1:5" x14ac:dyDescent="0.25">
      <c r="A141" s="25" t="s">
        <v>203</v>
      </c>
      <c r="B141" s="48">
        <v>0</v>
      </c>
      <c r="C141" s="48">
        <v>0</v>
      </c>
      <c r="D141" s="48">
        <v>0</v>
      </c>
      <c r="E141" s="52">
        <v>0</v>
      </c>
    </row>
    <row r="142" spans="1:5" x14ac:dyDescent="0.25">
      <c r="A142" s="25" t="s">
        <v>204</v>
      </c>
      <c r="B142" s="48">
        <v>0</v>
      </c>
      <c r="C142" s="48">
        <v>0</v>
      </c>
      <c r="D142" s="48">
        <v>0</v>
      </c>
      <c r="E142" s="52">
        <v>0</v>
      </c>
    </row>
    <row r="143" spans="1:5" x14ac:dyDescent="0.25">
      <c r="A143" s="25" t="s">
        <v>303</v>
      </c>
      <c r="B143" s="48">
        <v>2.7198000000000002</v>
      </c>
      <c r="C143" s="48">
        <v>0</v>
      </c>
      <c r="D143" s="48">
        <v>0</v>
      </c>
      <c r="E143" s="52">
        <v>2.6848999999999998</v>
      </c>
    </row>
    <row r="144" spans="1:5" x14ac:dyDescent="0.25">
      <c r="A144" s="31" t="s">
        <v>17</v>
      </c>
      <c r="B144" s="60">
        <f>SUM(B139:B143)</f>
        <v>2.7198000000000002</v>
      </c>
      <c r="C144" s="60">
        <f>SUM(C139:C143)</f>
        <v>0</v>
      </c>
      <c r="D144" s="60">
        <f>SUM(D139:D143)</f>
        <v>0</v>
      </c>
      <c r="E144" s="61">
        <f>SUM(E139:E143)</f>
        <v>2.6848999999999998</v>
      </c>
    </row>
    <row r="145" spans="1:5" x14ac:dyDescent="0.25">
      <c r="A145" s="46" t="s">
        <v>244</v>
      </c>
      <c r="B145" s="48">
        <v>0</v>
      </c>
      <c r="C145" s="48">
        <v>0</v>
      </c>
      <c r="D145" s="48">
        <v>0</v>
      </c>
      <c r="E145" s="52">
        <f>B145+C145+D145</f>
        <v>0</v>
      </c>
    </row>
    <row r="146" spans="1:5" x14ac:dyDescent="0.25">
      <c r="A146" s="25" t="s">
        <v>207</v>
      </c>
      <c r="B146" s="48">
        <v>0</v>
      </c>
      <c r="C146" s="48">
        <v>0</v>
      </c>
      <c r="D146" s="48">
        <v>0</v>
      </c>
      <c r="E146" s="52">
        <f>B146+C146+D146</f>
        <v>0</v>
      </c>
    </row>
    <row r="147" spans="1:5" x14ac:dyDescent="0.25">
      <c r="A147" s="25" t="s">
        <v>208</v>
      </c>
      <c r="B147" s="48">
        <v>0</v>
      </c>
      <c r="C147" s="48">
        <v>0</v>
      </c>
      <c r="D147" s="48">
        <v>0</v>
      </c>
      <c r="E147" s="52">
        <f>B147+C147+D147</f>
        <v>0</v>
      </c>
    </row>
    <row r="148" spans="1:5" x14ac:dyDescent="0.25">
      <c r="A148" s="31" t="s">
        <v>19</v>
      </c>
      <c r="B148" s="60">
        <f>SUM(B145:B147)</f>
        <v>0</v>
      </c>
      <c r="C148" s="60">
        <f>SUM(C145:C147)</f>
        <v>0</v>
      </c>
      <c r="D148" s="60">
        <f>SUM(D145:D147)</f>
        <v>0</v>
      </c>
      <c r="E148" s="61">
        <f>SUM(E145:E147)</f>
        <v>0</v>
      </c>
    </row>
    <row r="149" spans="1:5" x14ac:dyDescent="0.25">
      <c r="A149" s="46" t="s">
        <v>245</v>
      </c>
      <c r="B149" s="48">
        <v>0</v>
      </c>
      <c r="C149" s="48">
        <v>0</v>
      </c>
      <c r="D149" s="48">
        <v>0</v>
      </c>
      <c r="E149" s="52">
        <f>B149+C149+D149</f>
        <v>0</v>
      </c>
    </row>
    <row r="150" spans="1:5" x14ac:dyDescent="0.25">
      <c r="A150" s="25" t="s">
        <v>210</v>
      </c>
      <c r="B150" s="48">
        <v>0</v>
      </c>
      <c r="C150" s="48">
        <v>0</v>
      </c>
      <c r="D150" s="48">
        <v>0</v>
      </c>
      <c r="E150" s="52">
        <f>B150+C150+D150</f>
        <v>0</v>
      </c>
    </row>
    <row r="151" spans="1:5" x14ac:dyDescent="0.25">
      <c r="A151" s="31" t="s">
        <v>21</v>
      </c>
      <c r="B151" s="60">
        <f>SUM(B149:B150)</f>
        <v>0</v>
      </c>
      <c r="C151" s="60">
        <f>SUM(C149:C150)</f>
        <v>0</v>
      </c>
      <c r="D151" s="60">
        <f>SUM(D149:D150)</f>
        <v>0</v>
      </c>
      <c r="E151" s="61">
        <f>SUM(E149:E150)</f>
        <v>0</v>
      </c>
    </row>
    <row r="152" spans="1:5" x14ac:dyDescent="0.25">
      <c r="A152" s="34" t="s">
        <v>246</v>
      </c>
      <c r="B152" s="48">
        <v>33</v>
      </c>
      <c r="C152" s="48">
        <v>3</v>
      </c>
      <c r="D152" s="48">
        <v>57.7</v>
      </c>
      <c r="E152" s="52">
        <f>B152+C152+D152</f>
        <v>93.7</v>
      </c>
    </row>
    <row r="153" spans="1:5" x14ac:dyDescent="0.25">
      <c r="A153" s="31" t="s">
        <v>23</v>
      </c>
      <c r="B153" s="60">
        <f>SUM(B152)</f>
        <v>33</v>
      </c>
      <c r="C153" s="60">
        <f>SUM(C152)</f>
        <v>3</v>
      </c>
      <c r="D153" s="60">
        <f>SUM(D152)</f>
        <v>57.7</v>
      </c>
      <c r="E153" s="61">
        <f>SUM(E152)</f>
        <v>93.7</v>
      </c>
    </row>
    <row r="154" spans="1:5" x14ac:dyDescent="0.25">
      <c r="A154" s="34" t="s">
        <v>331</v>
      </c>
      <c r="B154" s="48">
        <v>0</v>
      </c>
      <c r="C154" s="48">
        <v>0</v>
      </c>
      <c r="D154" s="48">
        <v>13</v>
      </c>
      <c r="E154" s="52">
        <f>B154+C154+D154</f>
        <v>13</v>
      </c>
    </row>
    <row r="155" spans="1:5" x14ac:dyDescent="0.25">
      <c r="A155" s="31" t="s">
        <v>25</v>
      </c>
      <c r="B155" s="60">
        <f>SUM(B154)</f>
        <v>0</v>
      </c>
      <c r="C155" s="60">
        <f>SUM(C154)</f>
        <v>0</v>
      </c>
      <c r="D155" s="60">
        <f>SUM(D154)</f>
        <v>13</v>
      </c>
      <c r="E155" s="61">
        <f>SUM(E154)</f>
        <v>13</v>
      </c>
    </row>
    <row r="156" spans="1:5" x14ac:dyDescent="0.25">
      <c r="A156" s="34" t="s">
        <v>214</v>
      </c>
      <c r="B156" s="48">
        <v>3092</v>
      </c>
      <c r="C156" s="48">
        <v>57.6</v>
      </c>
      <c r="D156" s="48">
        <v>3</v>
      </c>
      <c r="E156" s="52">
        <f>B156+C156+D156</f>
        <v>3152.6</v>
      </c>
    </row>
    <row r="157" spans="1:5" x14ac:dyDescent="0.25">
      <c r="A157" s="31" t="s">
        <v>26</v>
      </c>
      <c r="B157" s="60">
        <f>SUM(B156)</f>
        <v>3092</v>
      </c>
      <c r="C157" s="60">
        <f>SUM(C156)</f>
        <v>57.6</v>
      </c>
      <c r="D157" s="60">
        <f>SUM(D156)</f>
        <v>3</v>
      </c>
      <c r="E157" s="61">
        <f>SUM(E156)</f>
        <v>3152.6</v>
      </c>
    </row>
    <row r="158" spans="1:5" x14ac:dyDescent="0.25">
      <c r="A158" s="46" t="s">
        <v>332</v>
      </c>
      <c r="B158" s="48">
        <v>0</v>
      </c>
      <c r="C158" s="48">
        <v>1847</v>
      </c>
      <c r="D158" s="48">
        <v>0</v>
      </c>
      <c r="E158" s="52">
        <f>B158+C158+D158</f>
        <v>1847</v>
      </c>
    </row>
    <row r="159" spans="1:5" x14ac:dyDescent="0.25">
      <c r="A159" s="25" t="s">
        <v>215</v>
      </c>
      <c r="B159" s="48">
        <v>189209</v>
      </c>
      <c r="C159" s="48">
        <v>0</v>
      </c>
      <c r="D159" s="48">
        <v>0</v>
      </c>
      <c r="E159" s="52">
        <f>B159+C159+D159</f>
        <v>189209</v>
      </c>
    </row>
    <row r="160" spans="1:5" x14ac:dyDescent="0.25">
      <c r="A160" s="25" t="s">
        <v>216</v>
      </c>
      <c r="B160" s="48">
        <v>141523.09169999999</v>
      </c>
      <c r="C160" s="48">
        <v>0</v>
      </c>
      <c r="D160" s="48">
        <v>0</v>
      </c>
      <c r="E160" s="52">
        <f>B160+C160+D160</f>
        <v>141523.09169999999</v>
      </c>
    </row>
    <row r="161" spans="1:5" x14ac:dyDescent="0.25">
      <c r="A161" s="25" t="s">
        <v>217</v>
      </c>
      <c r="B161" s="48">
        <v>60055</v>
      </c>
      <c r="C161" s="48">
        <v>0</v>
      </c>
      <c r="D161" s="48">
        <v>0</v>
      </c>
      <c r="E161" s="52">
        <f>B161+C161+D161</f>
        <v>60055</v>
      </c>
    </row>
    <row r="162" spans="1:5" x14ac:dyDescent="0.25">
      <c r="A162" s="25" t="s">
        <v>218</v>
      </c>
      <c r="B162" s="48">
        <v>44553</v>
      </c>
      <c r="C162" s="48">
        <v>0</v>
      </c>
      <c r="D162" s="48">
        <v>0</v>
      </c>
      <c r="E162" s="52">
        <f>B162+C162+D162</f>
        <v>44553</v>
      </c>
    </row>
    <row r="163" spans="1:5" x14ac:dyDescent="0.25">
      <c r="A163" s="31" t="s">
        <v>29</v>
      </c>
      <c r="B163" s="60">
        <f>SUM(B158:B162)</f>
        <v>435340.09169999999</v>
      </c>
      <c r="C163" s="60">
        <f>SUM(C158:C162)</f>
        <v>1847</v>
      </c>
      <c r="D163" s="60">
        <f>SUM(D158:D162)</f>
        <v>0</v>
      </c>
      <c r="E163" s="61">
        <f>SUM(E158:E162)</f>
        <v>437187.09169999999</v>
      </c>
    </row>
    <row r="164" spans="1:5" x14ac:dyDescent="0.25">
      <c r="A164" s="46" t="s">
        <v>219</v>
      </c>
      <c r="B164" s="48">
        <v>159.4562</v>
      </c>
      <c r="C164" s="48">
        <v>0</v>
      </c>
      <c r="D164" s="48">
        <v>0</v>
      </c>
      <c r="E164" s="52">
        <f>B164+C164+D164</f>
        <v>159.4562</v>
      </c>
    </row>
    <row r="165" spans="1:5" x14ac:dyDescent="0.25">
      <c r="A165" s="25" t="s">
        <v>347</v>
      </c>
      <c r="B165" s="48">
        <v>0</v>
      </c>
      <c r="C165" s="48">
        <v>0</v>
      </c>
      <c r="D165" s="48">
        <v>0</v>
      </c>
      <c r="E165" s="52">
        <f t="shared" ref="E165:E171" si="6">B165+C165+D165</f>
        <v>0</v>
      </c>
    </row>
    <row r="166" spans="1:5" x14ac:dyDescent="0.25">
      <c r="A166" s="25" t="s">
        <v>348</v>
      </c>
      <c r="B166" s="48">
        <v>0</v>
      </c>
      <c r="C166" s="48">
        <v>0</v>
      </c>
      <c r="D166" s="48">
        <v>0</v>
      </c>
      <c r="E166" s="52">
        <f t="shared" si="6"/>
        <v>0</v>
      </c>
    </row>
    <row r="167" spans="1:5" x14ac:dyDescent="0.25">
      <c r="A167" s="25" t="s">
        <v>306</v>
      </c>
      <c r="B167" s="48">
        <v>37156</v>
      </c>
      <c r="C167" s="48">
        <v>0</v>
      </c>
      <c r="D167" s="48">
        <v>0</v>
      </c>
      <c r="E167" s="52">
        <f t="shared" si="6"/>
        <v>37156</v>
      </c>
    </row>
    <row r="168" spans="1:5" x14ac:dyDescent="0.25">
      <c r="A168" s="25" t="s">
        <v>221</v>
      </c>
      <c r="B168" s="48">
        <v>235525</v>
      </c>
      <c r="C168" s="48">
        <v>0</v>
      </c>
      <c r="D168" s="48">
        <v>0</v>
      </c>
      <c r="E168" s="52">
        <f t="shared" si="6"/>
        <v>235525</v>
      </c>
    </row>
    <row r="169" spans="1:5" x14ac:dyDescent="0.25">
      <c r="A169" s="25" t="s">
        <v>307</v>
      </c>
      <c r="B169" s="48">
        <v>65952</v>
      </c>
      <c r="C169" s="48">
        <v>0</v>
      </c>
      <c r="D169" s="48">
        <v>0</v>
      </c>
      <c r="E169" s="52">
        <f t="shared" si="6"/>
        <v>65952</v>
      </c>
    </row>
    <row r="170" spans="1:5" x14ac:dyDescent="0.25">
      <c r="A170" s="25" t="s">
        <v>308</v>
      </c>
      <c r="B170" s="48">
        <v>61163</v>
      </c>
      <c r="C170" s="48">
        <v>0</v>
      </c>
      <c r="D170" s="48">
        <v>0</v>
      </c>
      <c r="E170" s="52">
        <f t="shared" si="6"/>
        <v>61163</v>
      </c>
    </row>
    <row r="171" spans="1:5" x14ac:dyDescent="0.25">
      <c r="A171" s="25" t="s">
        <v>224</v>
      </c>
      <c r="B171" s="48">
        <v>135978</v>
      </c>
      <c r="C171" s="48">
        <v>0</v>
      </c>
      <c r="D171" s="48">
        <v>0</v>
      </c>
      <c r="E171" s="52">
        <f t="shared" si="6"/>
        <v>135978</v>
      </c>
    </row>
    <row r="172" spans="1:5" x14ac:dyDescent="0.25">
      <c r="A172" s="31" t="s">
        <v>30</v>
      </c>
      <c r="B172" s="60">
        <f>SUM(B164:B171)</f>
        <v>535933.45620000002</v>
      </c>
      <c r="C172" s="60">
        <f>SUM(C164:C171)</f>
        <v>0</v>
      </c>
      <c r="D172" s="60">
        <f>SUM(D164:D171)</f>
        <v>0</v>
      </c>
      <c r="E172" s="61">
        <f>SUM(E164:E171)</f>
        <v>535933.45620000002</v>
      </c>
    </row>
    <row r="173" spans="1:5" x14ac:dyDescent="0.25">
      <c r="A173" s="46" t="s">
        <v>225</v>
      </c>
      <c r="B173" s="48">
        <v>0</v>
      </c>
      <c r="C173" s="48">
        <v>0</v>
      </c>
      <c r="D173" s="48">
        <v>0</v>
      </c>
      <c r="E173" s="52">
        <f t="shared" ref="E173:E178" si="7">B173+C173+D173</f>
        <v>0</v>
      </c>
    </row>
    <row r="174" spans="1:5" x14ac:dyDescent="0.25">
      <c r="A174" s="25" t="s">
        <v>226</v>
      </c>
      <c r="B174" s="48">
        <v>6.6890999999999998</v>
      </c>
      <c r="C174" s="48">
        <v>0</v>
      </c>
      <c r="D174" s="48">
        <v>0</v>
      </c>
      <c r="E174" s="52">
        <f t="shared" si="7"/>
        <v>6.6890999999999998</v>
      </c>
    </row>
    <row r="175" spans="1:5" x14ac:dyDescent="0.25">
      <c r="A175" s="25" t="s">
        <v>309</v>
      </c>
      <c r="B175" s="48">
        <v>451.41879999999998</v>
      </c>
      <c r="C175" s="48">
        <v>0</v>
      </c>
      <c r="D175" s="48">
        <v>0</v>
      </c>
      <c r="E175" s="52">
        <f t="shared" si="7"/>
        <v>451.41879999999998</v>
      </c>
    </row>
    <row r="176" spans="1:5" x14ac:dyDescent="0.25">
      <c r="A176" s="25" t="s">
        <v>228</v>
      </c>
      <c r="B176" s="48">
        <v>11831</v>
      </c>
      <c r="C176" s="48">
        <v>0</v>
      </c>
      <c r="D176" s="48">
        <v>0</v>
      </c>
      <c r="E176" s="52">
        <f t="shared" si="7"/>
        <v>11831</v>
      </c>
    </row>
    <row r="177" spans="1:5" x14ac:dyDescent="0.25">
      <c r="A177" s="25" t="s">
        <v>310</v>
      </c>
      <c r="B177" s="48">
        <v>50383</v>
      </c>
      <c r="C177" s="48">
        <v>0</v>
      </c>
      <c r="D177" s="48">
        <v>0</v>
      </c>
      <c r="E177" s="52">
        <f t="shared" si="7"/>
        <v>50383</v>
      </c>
    </row>
    <row r="178" spans="1:5" x14ac:dyDescent="0.25">
      <c r="A178" s="25" t="s">
        <v>230</v>
      </c>
      <c r="B178" s="48">
        <v>3578.5834</v>
      </c>
      <c r="C178" s="48">
        <v>0</v>
      </c>
      <c r="D178" s="48">
        <v>0</v>
      </c>
      <c r="E178" s="52">
        <f t="shared" si="7"/>
        <v>3578.5834</v>
      </c>
    </row>
    <row r="179" spans="1:5" ht="15.75" thickBot="1" x14ac:dyDescent="0.3">
      <c r="A179" s="44" t="s">
        <v>31</v>
      </c>
      <c r="B179" s="64">
        <f>SUM(B173:B178)</f>
        <v>66250.691300000006</v>
      </c>
      <c r="C179" s="64">
        <f>SUM(C173:C178)</f>
        <v>0</v>
      </c>
      <c r="D179" s="64">
        <f>SUM(D173:D178)</f>
        <v>0</v>
      </c>
      <c r="E179" s="65">
        <f>SUM(E173:E178)</f>
        <v>66250.691300000006</v>
      </c>
    </row>
    <row r="180" spans="1:5" ht="16.5" thickTop="1" thickBot="1" x14ac:dyDescent="0.3">
      <c r="A180" s="72" t="s">
        <v>32</v>
      </c>
      <c r="B180" s="144">
        <f>B18+B29+B34+B53+B63+B98+B100+B107+B138+B144+B148+B151+B153+B155+B157+B163+B172+B179</f>
        <v>1058383.4181000001</v>
      </c>
      <c r="C180" s="144">
        <f>C18+C29+C34+C53+C63+C98+C100+C107+C138+C144+C148+C151+C153+C155+C157+C163+C172+C179</f>
        <v>2056.3832000000002</v>
      </c>
      <c r="D180" s="144">
        <f>D18+D29+D34+D53+D63+D98+D100+D107+D138+D144+D148+D151+D153+D155+D157+D163+D172+D179</f>
        <v>127.761</v>
      </c>
      <c r="E180" s="145">
        <f>E18+E29+E34+E53+E63+E98+E100+E107+E138+E144+E148+E151+E153+E155+E157+E163+E172+E179</f>
        <v>1060567.5274</v>
      </c>
    </row>
    <row r="181" spans="1:5" ht="15.75" thickTop="1" x14ac:dyDescent="0.25">
      <c r="A181" s="57" t="s">
        <v>366</v>
      </c>
      <c r="B181" s="10"/>
      <c r="C181" s="10"/>
      <c r="D181" s="10"/>
      <c r="E181" s="10"/>
    </row>
    <row r="182" spans="1:5" x14ac:dyDescent="0.25">
      <c r="A182" s="36" t="s">
        <v>64</v>
      </c>
      <c r="B182" s="37"/>
      <c r="C182" s="37"/>
      <c r="D182" s="37"/>
      <c r="E182" s="37"/>
    </row>
    <row r="183" spans="1:5" x14ac:dyDescent="0.25">
      <c r="A183" s="38" t="s">
        <v>365</v>
      </c>
      <c r="B183" s="37"/>
      <c r="C183" s="37"/>
      <c r="D183" s="37"/>
      <c r="E183" s="37"/>
    </row>
    <row r="184" spans="1:5" x14ac:dyDescent="0.25">
      <c r="A184" s="36" t="s">
        <v>66</v>
      </c>
      <c r="B184" s="37"/>
      <c r="C184" s="37"/>
      <c r="D184" s="37"/>
      <c r="E184" s="37"/>
    </row>
    <row r="185" spans="1:5" x14ac:dyDescent="0.25">
      <c r="A185" s="158" t="s">
        <v>361</v>
      </c>
    </row>
    <row r="186" spans="1:5" x14ac:dyDescent="0.25">
      <c r="A186" s="158" t="s">
        <v>362</v>
      </c>
    </row>
    <row r="187" spans="1:5" x14ac:dyDescent="0.25">
      <c r="A187" s="39" t="s">
        <v>67</v>
      </c>
      <c r="B187" s="37"/>
      <c r="C187" s="37"/>
      <c r="D187" s="37"/>
      <c r="E187" s="37"/>
    </row>
    <row r="188" spans="1:5" x14ac:dyDescent="0.25">
      <c r="A188" s="39" t="s">
        <v>68</v>
      </c>
      <c r="B188" s="37"/>
      <c r="C188" s="37"/>
      <c r="D188" s="37"/>
      <c r="E188" s="37"/>
    </row>
    <row r="189" spans="1:5" x14ac:dyDescent="0.25">
      <c r="A189" s="57" t="s">
        <v>356</v>
      </c>
      <c r="B189" s="57"/>
      <c r="C189" s="78"/>
      <c r="D189" s="78"/>
      <c r="E189" s="78"/>
    </row>
  </sheetData>
  <mergeCells count="1">
    <mergeCell ref="A3:E3"/>
  </mergeCells>
  <conditionalFormatting sqref="B181:C181">
    <cfRule type="cellIs" dxfId="1" priority="2" stopIfTrue="1" operator="notBetween">
      <formula>#REF!*1.15</formula>
      <formula>#REF!*0.85</formula>
    </cfRule>
  </conditionalFormatting>
  <conditionalFormatting sqref="B189:C189">
    <cfRule type="cellIs" dxfId="0" priority="1" stopIfTrue="1" operator="notBetween">
      <formula>#REF!*1.15</formula>
      <formula>#REF!*0.85</formula>
    </cfRule>
  </conditionalFormatting>
  <pageMargins left="0.70866141732283472" right="0.70866141732283472" top="0.55118110236220474" bottom="0.55118110236220474" header="0.31496062992125984" footer="0.31496062992125984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428"/>
  <sheetViews>
    <sheetView tabSelected="1" zoomScale="82" zoomScaleNormal="82" workbookViewId="0">
      <selection activeCell="A2" sqref="A2"/>
    </sheetView>
  </sheetViews>
  <sheetFormatPr baseColWidth="10" defaultColWidth="11.5703125" defaultRowHeight="18" x14ac:dyDescent="0.25"/>
  <cols>
    <col min="1" max="1" width="42.42578125" style="3" customWidth="1"/>
    <col min="2" max="2" width="11.28515625" style="7" customWidth="1"/>
    <col min="3" max="3" width="10.7109375" style="7" customWidth="1"/>
    <col min="4" max="4" width="12.140625" style="7" customWidth="1"/>
    <col min="5" max="5" width="12" style="7" customWidth="1"/>
    <col min="6" max="11" width="11.5703125" style="7"/>
    <col min="12" max="14" width="11" style="7" bestFit="1" customWidth="1"/>
    <col min="15" max="16384" width="11.5703125" style="7"/>
  </cols>
  <sheetData>
    <row r="2" spans="1:14" x14ac:dyDescent="0.25">
      <c r="A2" s="23" t="s">
        <v>371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3.9" customHeight="1" x14ac:dyDescent="0.25">
      <c r="A3" s="7"/>
      <c r="H3" s="9"/>
      <c r="I3" s="9"/>
      <c r="J3" s="9"/>
      <c r="K3" s="9"/>
      <c r="L3" s="9"/>
      <c r="M3" s="9"/>
    </row>
    <row r="4" spans="1:14" s="8" customFormat="1" ht="16.149999999999999" customHeight="1" thickBot="1" x14ac:dyDescent="0.3">
      <c r="A4" s="30" t="s">
        <v>41</v>
      </c>
      <c r="B4" s="56" t="s">
        <v>42</v>
      </c>
      <c r="C4" s="56" t="s">
        <v>43</v>
      </c>
      <c r="D4" s="56" t="s">
        <v>44</v>
      </c>
      <c r="E4" s="56" t="s">
        <v>45</v>
      </c>
      <c r="F4" s="56" t="s">
        <v>46</v>
      </c>
      <c r="G4" s="56" t="s">
        <v>53</v>
      </c>
      <c r="H4" s="56" t="s">
        <v>74</v>
      </c>
      <c r="I4" s="56" t="s">
        <v>80</v>
      </c>
      <c r="J4" s="56" t="s">
        <v>293</v>
      </c>
      <c r="K4" s="56" t="s">
        <v>357</v>
      </c>
      <c r="L4" s="56" t="s">
        <v>358</v>
      </c>
      <c r="M4" s="56" t="s">
        <v>359</v>
      </c>
      <c r="N4" s="56" t="s">
        <v>370</v>
      </c>
    </row>
    <row r="5" spans="1:14" s="9" customFormat="1" ht="16.899999999999999" customHeight="1" thickTop="1" x14ac:dyDescent="0.25">
      <c r="A5" s="121" t="s">
        <v>360</v>
      </c>
      <c r="B5" s="41">
        <v>8.11</v>
      </c>
      <c r="C5" s="41">
        <v>17.065300000000001</v>
      </c>
      <c r="D5" s="41">
        <v>6</v>
      </c>
      <c r="E5" s="41">
        <v>0</v>
      </c>
      <c r="F5" s="41">
        <v>0</v>
      </c>
      <c r="G5" s="41">
        <v>0</v>
      </c>
      <c r="H5" s="41">
        <v>33</v>
      </c>
      <c r="I5" s="81">
        <v>0</v>
      </c>
      <c r="J5" s="81">
        <v>0</v>
      </c>
      <c r="K5" s="81">
        <f>'10'!E5</f>
        <v>32.365400000000001</v>
      </c>
      <c r="L5" s="81">
        <f>'11'!E5</f>
        <v>0</v>
      </c>
      <c r="M5" s="81">
        <f>'12'!E5</f>
        <v>0</v>
      </c>
      <c r="N5" s="81">
        <f>'12'!F5</f>
        <v>0</v>
      </c>
    </row>
    <row r="6" spans="1:14" s="9" customFormat="1" ht="16.149999999999999" customHeight="1" x14ac:dyDescent="0.25">
      <c r="A6" s="122" t="s">
        <v>254</v>
      </c>
      <c r="B6" s="32">
        <v>12.13</v>
      </c>
      <c r="C6" s="32">
        <v>4.5110000000000001</v>
      </c>
      <c r="D6" s="32">
        <v>5</v>
      </c>
      <c r="E6" s="32">
        <v>5</v>
      </c>
      <c r="F6" s="32">
        <v>5</v>
      </c>
      <c r="G6" s="32">
        <v>0</v>
      </c>
      <c r="H6" s="32">
        <v>5</v>
      </c>
      <c r="I6" s="79">
        <v>0</v>
      </c>
      <c r="J6" s="79">
        <v>0</v>
      </c>
      <c r="K6" s="79">
        <f>'10'!E10</f>
        <v>0</v>
      </c>
      <c r="L6" s="79">
        <f>'11'!E10</f>
        <v>0</v>
      </c>
      <c r="M6" s="79">
        <f>'12'!E10</f>
        <v>0</v>
      </c>
      <c r="N6" s="79">
        <f>'12'!F10</f>
        <v>0</v>
      </c>
    </row>
    <row r="7" spans="1:14" s="9" customFormat="1" ht="16.149999999999999" customHeight="1" x14ac:dyDescent="0.25">
      <c r="A7" s="122" t="s">
        <v>297</v>
      </c>
      <c r="B7" s="32">
        <v>209.08</v>
      </c>
      <c r="C7" s="32">
        <v>205.75409999999999</v>
      </c>
      <c r="D7" s="32">
        <v>580</v>
      </c>
      <c r="E7" s="32">
        <v>129</v>
      </c>
      <c r="F7" s="32">
        <v>119</v>
      </c>
      <c r="G7" s="32">
        <v>116</v>
      </c>
      <c r="H7" s="32">
        <v>168</v>
      </c>
      <c r="I7" s="79">
        <v>144</v>
      </c>
      <c r="J7" s="79">
        <v>179.33519999999999</v>
      </c>
      <c r="K7" s="79">
        <f>'10'!E14</f>
        <v>376.31420000000003</v>
      </c>
      <c r="L7" s="79">
        <f>'11'!E14</f>
        <v>70.4726</v>
      </c>
      <c r="M7" s="79">
        <f>'12'!E14</f>
        <v>156.35319999999999</v>
      </c>
      <c r="N7" s="79">
        <v>161</v>
      </c>
    </row>
    <row r="8" spans="1:14" s="9" customFormat="1" ht="16.149999999999999" customHeight="1" x14ac:dyDescent="0.25">
      <c r="A8" s="123" t="s">
        <v>5</v>
      </c>
      <c r="B8" s="33">
        <f>SUM(B5:B7)</f>
        <v>229.32000000000002</v>
      </c>
      <c r="C8" s="33">
        <f>SUM(C5:C7)</f>
        <v>227.3304</v>
      </c>
      <c r="D8" s="33">
        <f>SUM(D5:D7)</f>
        <v>591</v>
      </c>
      <c r="E8" s="33">
        <f>SUM(E5:E7)</f>
        <v>134</v>
      </c>
      <c r="F8" s="33">
        <f>SUM(F5:F7)</f>
        <v>124</v>
      </c>
      <c r="G8" s="33">
        <v>120</v>
      </c>
      <c r="H8" s="33">
        <f>SUM(H5:H7)</f>
        <v>206</v>
      </c>
      <c r="I8" s="80">
        <v>144</v>
      </c>
      <c r="J8" s="80">
        <v>179</v>
      </c>
      <c r="K8" s="80">
        <f>'10'!E18</f>
        <v>408.67960000000005</v>
      </c>
      <c r="L8" s="80">
        <f>'11'!E18</f>
        <v>70.4726</v>
      </c>
      <c r="M8" s="80">
        <f>'12'!E18</f>
        <v>156.35319999999999</v>
      </c>
      <c r="N8" s="80">
        <v>161</v>
      </c>
    </row>
    <row r="9" spans="1:14" s="9" customFormat="1" ht="16.149999999999999" customHeight="1" x14ac:dyDescent="0.25">
      <c r="A9" s="123" t="s">
        <v>298</v>
      </c>
      <c r="B9" s="33">
        <v>526</v>
      </c>
      <c r="C9" s="33">
        <v>441</v>
      </c>
      <c r="D9" s="33">
        <v>375</v>
      </c>
      <c r="E9" s="33">
        <v>361</v>
      </c>
      <c r="F9" s="33">
        <v>466</v>
      </c>
      <c r="G9" s="33">
        <v>500</v>
      </c>
      <c r="H9" s="33">
        <v>530</v>
      </c>
      <c r="I9" s="80">
        <v>404</v>
      </c>
      <c r="J9" s="80">
        <v>566.38580000000002</v>
      </c>
      <c r="K9" s="80">
        <f>'10'!E19</f>
        <v>384.42959999999999</v>
      </c>
      <c r="L9" s="80">
        <f>'11'!E19</f>
        <v>410.33339999999998</v>
      </c>
      <c r="M9" s="80">
        <f>'12'!E19</f>
        <v>396.01639999999998</v>
      </c>
      <c r="N9" s="80">
        <v>325</v>
      </c>
    </row>
    <row r="10" spans="1:14" s="9" customFormat="1" ht="16.149999999999999" customHeight="1" x14ac:dyDescent="0.25">
      <c r="A10" s="123" t="s">
        <v>8</v>
      </c>
      <c r="B10" s="33">
        <v>338.52</v>
      </c>
      <c r="C10" s="33">
        <v>312</v>
      </c>
      <c r="D10" s="33">
        <v>257</v>
      </c>
      <c r="E10" s="33">
        <v>241</v>
      </c>
      <c r="F10" s="33">
        <v>160</v>
      </c>
      <c r="G10" s="33">
        <v>134</v>
      </c>
      <c r="H10" s="33">
        <v>86</v>
      </c>
      <c r="I10" s="80">
        <v>69</v>
      </c>
      <c r="J10" s="80">
        <v>31</v>
      </c>
      <c r="K10" s="80">
        <f>'10'!E30</f>
        <v>76.630899999999997</v>
      </c>
      <c r="L10" s="80">
        <f>'11'!E30</f>
        <v>17.7288</v>
      </c>
      <c r="M10" s="80">
        <f>'12'!E30</f>
        <v>12.4406</v>
      </c>
      <c r="N10" s="80">
        <v>16</v>
      </c>
    </row>
    <row r="11" spans="1:14" s="9" customFormat="1" ht="16.149999999999999" customHeight="1" x14ac:dyDescent="0.25">
      <c r="A11" s="123" t="s">
        <v>10</v>
      </c>
      <c r="B11" s="33">
        <v>3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80">
        <v>0</v>
      </c>
      <c r="J11" s="80">
        <v>0</v>
      </c>
      <c r="K11" s="80">
        <f>'10'!E53</f>
        <v>0</v>
      </c>
      <c r="L11" s="80">
        <f>'11'!E53</f>
        <v>0</v>
      </c>
      <c r="M11" s="80">
        <f>'12'!E53</f>
        <v>0</v>
      </c>
      <c r="N11" s="80">
        <f>'12'!F53</f>
        <v>0</v>
      </c>
    </row>
    <row r="12" spans="1:14" s="9" customFormat="1" ht="16.149999999999999" customHeight="1" x14ac:dyDescent="0.25">
      <c r="A12" s="122" t="s">
        <v>295</v>
      </c>
      <c r="B12" s="32">
        <v>7197.02</v>
      </c>
      <c r="C12" s="32">
        <v>7865.1333999999997</v>
      </c>
      <c r="D12" s="32">
        <v>8029</v>
      </c>
      <c r="E12" s="32">
        <v>8630</v>
      </c>
      <c r="F12" s="32">
        <v>8182</v>
      </c>
      <c r="G12" s="32">
        <v>7313</v>
      </c>
      <c r="H12" s="32">
        <v>6940</v>
      </c>
      <c r="I12" s="79">
        <v>7094</v>
      </c>
      <c r="J12" s="79">
        <v>7059.6454000000003</v>
      </c>
      <c r="K12" s="79">
        <f>'10'!E54</f>
        <v>7373.3594999999996</v>
      </c>
      <c r="L12" s="79">
        <f>'11'!E54</f>
        <v>6691.6206000000002</v>
      </c>
      <c r="M12" s="79">
        <f>'12'!E54</f>
        <v>7110.8864999999996</v>
      </c>
      <c r="N12" s="79">
        <v>7033</v>
      </c>
    </row>
    <row r="13" spans="1:14" s="9" customFormat="1" ht="16.149999999999999" customHeight="1" x14ac:dyDescent="0.25">
      <c r="A13" s="122" t="s">
        <v>255</v>
      </c>
      <c r="B13" s="32">
        <v>8.0299999999999994</v>
      </c>
      <c r="C13" s="32">
        <v>12.947900000000001</v>
      </c>
      <c r="D13" s="32">
        <v>8</v>
      </c>
      <c r="E13" s="32">
        <v>8</v>
      </c>
      <c r="F13" s="32">
        <v>12</v>
      </c>
      <c r="G13" s="32">
        <v>8</v>
      </c>
      <c r="H13" s="32">
        <v>8</v>
      </c>
      <c r="I13" s="79">
        <v>0</v>
      </c>
      <c r="J13" s="79">
        <v>18.741800000000001</v>
      </c>
      <c r="K13" s="79">
        <f>'10'!E55</f>
        <v>18.741199999999999</v>
      </c>
      <c r="L13" s="79">
        <f>'11'!E55</f>
        <v>6.93</v>
      </c>
      <c r="M13" s="79">
        <f>'12'!E55</f>
        <v>0</v>
      </c>
      <c r="N13" s="79">
        <f>'12'!F55</f>
        <v>0</v>
      </c>
    </row>
    <row r="14" spans="1:14" s="9" customFormat="1" ht="16.149999999999999" customHeight="1" x14ac:dyDescent="0.25">
      <c r="A14" s="122" t="s">
        <v>47</v>
      </c>
      <c r="B14" s="32">
        <v>4.66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79">
        <v>0</v>
      </c>
      <c r="J14" s="79">
        <v>0</v>
      </c>
      <c r="K14" s="79">
        <f>'10'!E56</f>
        <v>0</v>
      </c>
      <c r="L14" s="79">
        <f>'11'!E56</f>
        <v>0</v>
      </c>
      <c r="M14" s="79">
        <f>'12'!E56</f>
        <v>0</v>
      </c>
      <c r="N14" s="79">
        <f>'12'!F56</f>
        <v>0</v>
      </c>
    </row>
    <row r="15" spans="1:14" s="9" customFormat="1" ht="16.149999999999999" customHeight="1" x14ac:dyDescent="0.25">
      <c r="A15" s="122" t="s">
        <v>290</v>
      </c>
      <c r="B15" s="32">
        <v>2289.48</v>
      </c>
      <c r="C15" s="32">
        <v>1406.8483000000001</v>
      </c>
      <c r="D15" s="32">
        <v>1245</v>
      </c>
      <c r="E15" s="32">
        <v>1945</v>
      </c>
      <c r="F15" s="32">
        <v>810</v>
      </c>
      <c r="G15" s="32">
        <v>1207</v>
      </c>
      <c r="H15" s="32">
        <v>1281</v>
      </c>
      <c r="I15" s="79">
        <v>1326</v>
      </c>
      <c r="J15" s="79">
        <v>1428.5719999999999</v>
      </c>
      <c r="K15" s="79">
        <f>'10'!E57</f>
        <v>1936.4528</v>
      </c>
      <c r="L15" s="79">
        <f>'11'!E57</f>
        <v>3482.8609000000001</v>
      </c>
      <c r="M15" s="79">
        <f>'12'!E57</f>
        <v>1872.9711</v>
      </c>
      <c r="N15" s="79">
        <v>1327</v>
      </c>
    </row>
    <row r="16" spans="1:14" s="9" customFormat="1" ht="16.149999999999999" customHeight="1" x14ac:dyDescent="0.25">
      <c r="A16" s="122" t="s">
        <v>256</v>
      </c>
      <c r="B16" s="32">
        <v>3109.74</v>
      </c>
      <c r="C16" s="32">
        <v>3051.6068</v>
      </c>
      <c r="D16" s="32">
        <v>3856</v>
      </c>
      <c r="E16" s="32">
        <v>3679</v>
      </c>
      <c r="F16" s="32">
        <v>5894</v>
      </c>
      <c r="G16" s="32">
        <v>6800</v>
      </c>
      <c r="H16" s="32">
        <v>6928</v>
      </c>
      <c r="I16" s="79">
        <v>6607</v>
      </c>
      <c r="J16" s="79">
        <v>5854.6745000000001</v>
      </c>
      <c r="K16" s="79">
        <f>'10'!E58</f>
        <v>6457.3905000000004</v>
      </c>
      <c r="L16" s="79">
        <f>'11'!E58</f>
        <v>6297.7253000000001</v>
      </c>
      <c r="M16" s="79">
        <f>'12'!E58</f>
        <v>4691.0770000000002</v>
      </c>
      <c r="N16" s="79">
        <v>3923</v>
      </c>
    </row>
    <row r="17" spans="1:14" s="9" customFormat="1" ht="16.149999999999999" customHeight="1" x14ac:dyDescent="0.25">
      <c r="A17" s="122" t="s">
        <v>257</v>
      </c>
      <c r="B17" s="32">
        <v>15.52</v>
      </c>
      <c r="C17" s="32">
        <v>0</v>
      </c>
      <c r="D17" s="32">
        <v>0</v>
      </c>
      <c r="E17" s="32">
        <v>9</v>
      </c>
      <c r="F17" s="32">
        <v>0</v>
      </c>
      <c r="G17" s="32">
        <v>0</v>
      </c>
      <c r="H17" s="32">
        <v>0</v>
      </c>
      <c r="I17" s="79">
        <v>25</v>
      </c>
      <c r="J17" s="79">
        <v>15.8642</v>
      </c>
      <c r="K17" s="79">
        <f>'10'!E59</f>
        <v>0</v>
      </c>
      <c r="L17" s="79">
        <f>'11'!E59</f>
        <v>0</v>
      </c>
      <c r="M17" s="79">
        <f>'12'!E59</f>
        <v>0</v>
      </c>
      <c r="N17" s="79">
        <f>'12'!F59</f>
        <v>0</v>
      </c>
    </row>
    <row r="18" spans="1:14" s="9" customFormat="1" ht="16.149999999999999" customHeight="1" x14ac:dyDescent="0.25">
      <c r="A18" s="122" t="s">
        <v>258</v>
      </c>
      <c r="B18" s="32">
        <v>9.0500000000000007</v>
      </c>
      <c r="C18" s="32">
        <v>37.069299999999998</v>
      </c>
      <c r="D18" s="32">
        <v>14</v>
      </c>
      <c r="E18" s="32">
        <v>15</v>
      </c>
      <c r="F18" s="32">
        <v>1</v>
      </c>
      <c r="G18" s="32">
        <v>5</v>
      </c>
      <c r="H18" s="32">
        <v>1</v>
      </c>
      <c r="I18" s="79">
        <v>0</v>
      </c>
      <c r="J18" s="79">
        <v>0</v>
      </c>
      <c r="K18" s="79">
        <f>'10'!E61</f>
        <v>0</v>
      </c>
      <c r="L18" s="79">
        <f>'11'!E60</f>
        <v>0</v>
      </c>
      <c r="M18" s="79">
        <f>'12'!E60</f>
        <v>0</v>
      </c>
      <c r="N18" s="79">
        <f>'12'!F60</f>
        <v>0</v>
      </c>
    </row>
    <row r="19" spans="1:14" s="9" customFormat="1" ht="16.149999999999999" customHeight="1" x14ac:dyDescent="0.25">
      <c r="A19" s="122" t="s">
        <v>259</v>
      </c>
      <c r="B19" s="32">
        <v>6.46</v>
      </c>
      <c r="C19" s="32">
        <v>7.3113999999999999</v>
      </c>
      <c r="D19" s="32">
        <v>21</v>
      </c>
      <c r="E19" s="32">
        <v>21</v>
      </c>
      <c r="F19" s="32">
        <v>6</v>
      </c>
      <c r="G19" s="32">
        <v>8</v>
      </c>
      <c r="H19" s="32">
        <v>6</v>
      </c>
      <c r="I19" s="79">
        <v>0</v>
      </c>
      <c r="J19" s="79">
        <v>4.0256999999999996</v>
      </c>
      <c r="K19" s="79">
        <f>'10'!E61</f>
        <v>0</v>
      </c>
      <c r="L19" s="79">
        <f>'11'!E61</f>
        <v>0.96650000000000003</v>
      </c>
      <c r="M19" s="79">
        <f>'12'!E61</f>
        <v>0</v>
      </c>
      <c r="N19" s="79">
        <f>'12'!F61</f>
        <v>0</v>
      </c>
    </row>
    <row r="20" spans="1:14" s="9" customFormat="1" ht="16.149999999999999" customHeight="1" x14ac:dyDescent="0.25">
      <c r="A20" s="123" t="s">
        <v>12</v>
      </c>
      <c r="B20" s="33">
        <v>12639.96</v>
      </c>
      <c r="C20" s="33">
        <v>12380.917100000001</v>
      </c>
      <c r="D20" s="33">
        <v>13172</v>
      </c>
      <c r="E20" s="33">
        <f>SUM(E12:E19)</f>
        <v>14307</v>
      </c>
      <c r="F20" s="33">
        <f>SUM(F12:F19)</f>
        <v>14905</v>
      </c>
      <c r="G20" s="33">
        <f>SUM(G12:G19)</f>
        <v>15341</v>
      </c>
      <c r="H20" s="33">
        <f>SUM(H12:H19)</f>
        <v>15164</v>
      </c>
      <c r="I20" s="80">
        <f>SUM(I12:I19)</f>
        <v>15052</v>
      </c>
      <c r="J20" s="80">
        <v>14381.5236</v>
      </c>
      <c r="K20" s="80">
        <f>'10'!E63</f>
        <v>15785.944</v>
      </c>
      <c r="L20" s="80">
        <f>'11'!E63</f>
        <v>16480.103299999999</v>
      </c>
      <c r="M20" s="80">
        <f>'12'!E63</f>
        <v>13674.934600000001</v>
      </c>
      <c r="N20" s="80">
        <v>12290</v>
      </c>
    </row>
    <row r="21" spans="1:14" s="9" customFormat="1" ht="16.149999999999999" customHeight="1" x14ac:dyDescent="0.25">
      <c r="A21" s="122" t="s">
        <v>260</v>
      </c>
      <c r="B21" s="32">
        <v>6</v>
      </c>
      <c r="C21" s="32">
        <v>11.2713</v>
      </c>
      <c r="D21" s="32">
        <v>0</v>
      </c>
      <c r="E21" s="32">
        <v>34</v>
      </c>
      <c r="F21" s="32">
        <v>0</v>
      </c>
      <c r="G21" s="32">
        <v>0</v>
      </c>
      <c r="H21" s="32">
        <v>2</v>
      </c>
      <c r="I21" s="79">
        <v>0</v>
      </c>
      <c r="J21" s="79">
        <v>0</v>
      </c>
      <c r="K21" s="79">
        <f>'10'!E64</f>
        <v>0</v>
      </c>
      <c r="L21" s="79">
        <f>'11'!E64</f>
        <v>0</v>
      </c>
      <c r="M21" s="79">
        <f>'12'!E64</f>
        <v>0</v>
      </c>
      <c r="N21" s="79">
        <v>34</v>
      </c>
    </row>
    <row r="22" spans="1:14" s="142" customFormat="1" ht="16.149999999999999" customHeight="1" x14ac:dyDescent="0.25">
      <c r="A22" s="143" t="s">
        <v>296</v>
      </c>
      <c r="B22" s="141">
        <v>0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  <c r="H22" s="141">
        <v>0</v>
      </c>
      <c r="I22" s="79">
        <v>0</v>
      </c>
      <c r="J22" s="79">
        <v>0</v>
      </c>
      <c r="K22" s="79">
        <f>'10'!E68</f>
        <v>0</v>
      </c>
      <c r="L22" s="79">
        <f>'11'!E68</f>
        <v>0</v>
      </c>
      <c r="M22" s="79">
        <f>'12'!E68</f>
        <v>0</v>
      </c>
      <c r="N22" s="79">
        <f>'12'!F68</f>
        <v>0</v>
      </c>
    </row>
    <row r="23" spans="1:14" s="9" customFormat="1" ht="16.149999999999999" customHeight="1" x14ac:dyDescent="0.25">
      <c r="A23" s="122" t="s">
        <v>261</v>
      </c>
      <c r="B23" s="32">
        <v>56</v>
      </c>
      <c r="C23" s="32">
        <v>63</v>
      </c>
      <c r="D23" s="32">
        <v>66</v>
      </c>
      <c r="E23" s="32">
        <v>39</v>
      </c>
      <c r="F23" s="32">
        <v>67</v>
      </c>
      <c r="G23" s="32">
        <v>31</v>
      </c>
      <c r="H23" s="32">
        <v>27</v>
      </c>
      <c r="I23" s="79">
        <v>44</v>
      </c>
      <c r="J23" s="79">
        <v>23.967500000000001</v>
      </c>
      <c r="K23" s="79">
        <f>'10'!E70</f>
        <v>26.475099999999998</v>
      </c>
      <c r="L23" s="79">
        <f>'11'!E70</f>
        <v>10.2401</v>
      </c>
      <c r="M23" s="79">
        <f>'12'!E70</f>
        <v>10.3399</v>
      </c>
      <c r="N23" s="79">
        <v>6</v>
      </c>
    </row>
    <row r="24" spans="1:14" s="9" customFormat="1" ht="16.149999999999999" customHeight="1" x14ac:dyDescent="0.25">
      <c r="A24" s="122" t="s">
        <v>262</v>
      </c>
      <c r="B24" s="32">
        <v>24</v>
      </c>
      <c r="C24" s="32">
        <v>18</v>
      </c>
      <c r="D24" s="32">
        <v>20</v>
      </c>
      <c r="E24" s="32">
        <v>39</v>
      </c>
      <c r="F24" s="32">
        <v>26</v>
      </c>
      <c r="G24" s="32">
        <v>33</v>
      </c>
      <c r="H24" s="32">
        <v>36</v>
      </c>
      <c r="I24" s="79">
        <v>31</v>
      </c>
      <c r="J24" s="79">
        <v>29.364000000000001</v>
      </c>
      <c r="K24" s="79">
        <f>'10'!E74</f>
        <v>26.541799999999999</v>
      </c>
      <c r="L24" s="79">
        <f>'11'!E74</f>
        <v>34.617600000000003</v>
      </c>
      <c r="M24" s="79">
        <f>'12'!E74</f>
        <v>41.816899999999997</v>
      </c>
      <c r="N24" s="79">
        <v>41</v>
      </c>
    </row>
    <row r="25" spans="1:14" s="9" customFormat="1" ht="16.149999999999999" customHeight="1" x14ac:dyDescent="0.25">
      <c r="A25" s="122" t="s">
        <v>299</v>
      </c>
      <c r="B25" s="32">
        <v>2</v>
      </c>
      <c r="C25" s="32">
        <v>2</v>
      </c>
      <c r="D25" s="32">
        <v>0</v>
      </c>
      <c r="E25" s="32">
        <v>1</v>
      </c>
      <c r="F25" s="32">
        <v>10</v>
      </c>
      <c r="G25" s="32">
        <v>8</v>
      </c>
      <c r="H25" s="32">
        <v>0</v>
      </c>
      <c r="I25" s="79">
        <v>0</v>
      </c>
      <c r="J25" s="79">
        <v>0</v>
      </c>
      <c r="K25" s="79">
        <f>'10'!E77</f>
        <v>0</v>
      </c>
      <c r="L25" s="79">
        <f>'11'!E77</f>
        <v>0</v>
      </c>
      <c r="M25" s="79">
        <f>'12'!E77</f>
        <v>0</v>
      </c>
      <c r="N25" s="79">
        <f>'12'!F77</f>
        <v>0</v>
      </c>
    </row>
    <row r="26" spans="1:14" s="9" customFormat="1" ht="16.149999999999999" customHeight="1" x14ac:dyDescent="0.25">
      <c r="A26" s="122" t="s">
        <v>263</v>
      </c>
      <c r="B26" s="32">
        <v>0</v>
      </c>
      <c r="C26" s="32">
        <v>0</v>
      </c>
      <c r="D26" s="32">
        <v>2</v>
      </c>
      <c r="E26" s="32">
        <v>0</v>
      </c>
      <c r="F26" s="32">
        <v>0</v>
      </c>
      <c r="G26" s="32">
        <v>0</v>
      </c>
      <c r="H26" s="32">
        <v>0</v>
      </c>
      <c r="I26" s="79">
        <v>0</v>
      </c>
      <c r="J26" s="79">
        <v>0</v>
      </c>
      <c r="K26" s="79">
        <f>'10'!E78</f>
        <v>0</v>
      </c>
      <c r="L26" s="79">
        <f>'11'!E78</f>
        <v>0</v>
      </c>
      <c r="M26" s="79">
        <f>'12'!E78</f>
        <v>0</v>
      </c>
      <c r="N26" s="79">
        <f>'12'!F78</f>
        <v>0</v>
      </c>
    </row>
    <row r="27" spans="1:14" s="9" customFormat="1" ht="16.149999999999999" customHeight="1" x14ac:dyDescent="0.25">
      <c r="A27" s="122" t="s">
        <v>264</v>
      </c>
      <c r="B27" s="32">
        <v>0</v>
      </c>
      <c r="C27" s="32">
        <v>0</v>
      </c>
      <c r="D27" s="32">
        <v>1</v>
      </c>
      <c r="E27" s="32">
        <v>0</v>
      </c>
      <c r="F27" s="32">
        <v>1</v>
      </c>
      <c r="G27" s="32">
        <v>1</v>
      </c>
      <c r="H27" s="32">
        <v>1</v>
      </c>
      <c r="I27" s="79">
        <v>0</v>
      </c>
      <c r="J27" s="79">
        <v>0</v>
      </c>
      <c r="K27" s="79">
        <f>'10'!E79</f>
        <v>0</v>
      </c>
      <c r="L27" s="79">
        <f>'11'!E79</f>
        <v>1.9278999999999999</v>
      </c>
      <c r="M27" s="79">
        <f>'12'!E79</f>
        <v>1.9278999999999999</v>
      </c>
      <c r="N27" s="79">
        <v>1</v>
      </c>
    </row>
    <row r="28" spans="1:14" s="9" customFormat="1" ht="16.149999999999999" customHeight="1" x14ac:dyDescent="0.25">
      <c r="A28" s="122" t="s">
        <v>265</v>
      </c>
      <c r="B28" s="32">
        <v>7</v>
      </c>
      <c r="C28" s="32">
        <v>7</v>
      </c>
      <c r="D28" s="32">
        <v>13</v>
      </c>
      <c r="E28" s="32">
        <v>3</v>
      </c>
      <c r="F28" s="32">
        <v>5</v>
      </c>
      <c r="G28" s="32">
        <v>8</v>
      </c>
      <c r="H28" s="32">
        <v>1</v>
      </c>
      <c r="I28" s="79">
        <v>3</v>
      </c>
      <c r="J28" s="79">
        <v>18</v>
      </c>
      <c r="K28" s="79">
        <f>'10'!E80</f>
        <v>6.3476999999999997</v>
      </c>
      <c r="L28" s="79">
        <f>'11'!E80</f>
        <v>18.6632</v>
      </c>
      <c r="M28" s="79">
        <f>'12'!E80</f>
        <v>4.5994000000000002</v>
      </c>
      <c r="N28" s="79">
        <v>8</v>
      </c>
    </row>
    <row r="29" spans="1:14" s="9" customFormat="1" ht="16.149999999999999" customHeight="1" x14ac:dyDescent="0.25">
      <c r="A29" s="122" t="s">
        <v>266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5</v>
      </c>
      <c r="H29" s="32">
        <v>0</v>
      </c>
      <c r="I29" s="79">
        <v>0</v>
      </c>
      <c r="J29" s="79">
        <v>0</v>
      </c>
      <c r="K29" s="79">
        <f>'10'!E81</f>
        <v>0</v>
      </c>
      <c r="L29" s="79">
        <f>'11'!E81</f>
        <v>0</v>
      </c>
      <c r="M29" s="79">
        <f>'12'!E81</f>
        <v>0</v>
      </c>
      <c r="N29" s="79">
        <f>'12'!F81</f>
        <v>0</v>
      </c>
    </row>
    <row r="30" spans="1:14" s="9" customFormat="1" ht="16.149999999999999" customHeight="1" x14ac:dyDescent="0.25">
      <c r="A30" s="122" t="s">
        <v>267</v>
      </c>
      <c r="B30" s="32">
        <v>9.8000000000000007</v>
      </c>
      <c r="C30" s="32">
        <v>0</v>
      </c>
      <c r="D30" s="32">
        <v>1</v>
      </c>
      <c r="E30" s="32">
        <v>0</v>
      </c>
      <c r="F30" s="32">
        <v>0</v>
      </c>
      <c r="G30" s="32">
        <v>0</v>
      </c>
      <c r="H30" s="32">
        <v>0</v>
      </c>
      <c r="I30" s="79">
        <v>0</v>
      </c>
      <c r="J30" s="79">
        <v>0</v>
      </c>
      <c r="K30" s="79">
        <f>'10'!E83</f>
        <v>0</v>
      </c>
      <c r="L30" s="79">
        <f>'11'!E82</f>
        <v>0</v>
      </c>
      <c r="M30" s="79">
        <f>'12'!E83</f>
        <v>0</v>
      </c>
      <c r="N30" s="79">
        <f>'12'!F83</f>
        <v>0</v>
      </c>
    </row>
    <row r="31" spans="1:14" s="9" customFormat="1" ht="16.149999999999999" customHeight="1" x14ac:dyDescent="0.25">
      <c r="A31" s="122" t="s">
        <v>268</v>
      </c>
      <c r="B31" s="32">
        <v>1.21</v>
      </c>
      <c r="C31" s="32">
        <v>26.534800000000001</v>
      </c>
      <c r="D31" s="32">
        <v>0</v>
      </c>
      <c r="E31" s="32">
        <v>33</v>
      </c>
      <c r="F31" s="32">
        <v>2</v>
      </c>
      <c r="G31" s="32">
        <v>23</v>
      </c>
      <c r="H31" s="32">
        <v>21</v>
      </c>
      <c r="I31" s="79">
        <v>0</v>
      </c>
      <c r="J31" s="79">
        <v>15</v>
      </c>
      <c r="K31" s="79">
        <f>'10'!E85</f>
        <v>4.8239999999999998</v>
      </c>
      <c r="L31" s="79">
        <f>'11'!E85</f>
        <v>19.377299999999998</v>
      </c>
      <c r="M31" s="79">
        <f>'12'!E85</f>
        <v>13.7134</v>
      </c>
      <c r="N31" s="79">
        <v>2</v>
      </c>
    </row>
    <row r="32" spans="1:14" s="9" customFormat="1" ht="16.149999999999999" customHeight="1" x14ac:dyDescent="0.25">
      <c r="A32" s="122" t="s">
        <v>300</v>
      </c>
      <c r="B32" s="32">
        <v>7</v>
      </c>
      <c r="C32" s="32">
        <v>0</v>
      </c>
      <c r="D32" s="32">
        <v>16</v>
      </c>
      <c r="E32" s="32">
        <v>9</v>
      </c>
      <c r="F32" s="32">
        <v>0</v>
      </c>
      <c r="G32" s="32">
        <v>1</v>
      </c>
      <c r="H32" s="32">
        <v>0</v>
      </c>
      <c r="I32" s="79">
        <v>15</v>
      </c>
      <c r="J32" s="79">
        <v>8</v>
      </c>
      <c r="K32" s="79">
        <f>'10'!E87</f>
        <v>2.7879</v>
      </c>
      <c r="L32" s="79">
        <f>'11'!E87</f>
        <v>2.9609999999999999</v>
      </c>
      <c r="M32" s="79">
        <f>'12'!E87</f>
        <v>5.7488999999999999</v>
      </c>
      <c r="N32" s="79">
        <v>1</v>
      </c>
    </row>
    <row r="33" spans="1:14" s="9" customFormat="1" ht="16.149999999999999" customHeight="1" x14ac:dyDescent="0.25">
      <c r="A33" s="122" t="s">
        <v>269</v>
      </c>
      <c r="B33" s="32">
        <v>2.3199999999999998</v>
      </c>
      <c r="C33" s="32">
        <v>0</v>
      </c>
      <c r="D33" s="32">
        <v>3</v>
      </c>
      <c r="E33" s="32">
        <v>0</v>
      </c>
      <c r="F33" s="32">
        <v>0</v>
      </c>
      <c r="G33" s="32">
        <v>0</v>
      </c>
      <c r="H33" s="32">
        <v>2</v>
      </c>
      <c r="I33" s="79">
        <v>0</v>
      </c>
      <c r="J33" s="79">
        <v>2</v>
      </c>
      <c r="K33" s="79">
        <f>'10'!E89</f>
        <v>0</v>
      </c>
      <c r="L33" s="79">
        <f>'11'!E89</f>
        <v>0</v>
      </c>
      <c r="M33" s="79">
        <f>'12'!E89</f>
        <v>0</v>
      </c>
      <c r="N33" s="79">
        <f>'12'!F89</f>
        <v>0</v>
      </c>
    </row>
    <row r="34" spans="1:14" s="142" customFormat="1" ht="16.149999999999999" customHeight="1" x14ac:dyDescent="0.25">
      <c r="A34" s="143" t="s">
        <v>301</v>
      </c>
      <c r="B34" s="141">
        <v>0</v>
      </c>
      <c r="C34" s="141">
        <v>0</v>
      </c>
      <c r="D34" s="141">
        <v>0</v>
      </c>
      <c r="E34" s="141">
        <v>0</v>
      </c>
      <c r="F34" s="141">
        <v>1</v>
      </c>
      <c r="G34" s="141">
        <v>1</v>
      </c>
      <c r="H34" s="141">
        <v>0</v>
      </c>
      <c r="I34" s="79">
        <v>0</v>
      </c>
      <c r="J34" s="79">
        <v>0</v>
      </c>
      <c r="K34" s="79">
        <f>'10'!E91</f>
        <v>0</v>
      </c>
      <c r="L34" s="79">
        <f>'11'!E86</f>
        <v>0</v>
      </c>
      <c r="M34" s="79">
        <f>'12'!E91</f>
        <v>0</v>
      </c>
      <c r="N34" s="79">
        <v>2</v>
      </c>
    </row>
    <row r="35" spans="1:14" s="142" customFormat="1" ht="16.149999999999999" customHeight="1" x14ac:dyDescent="0.25">
      <c r="A35" s="143" t="s">
        <v>270</v>
      </c>
      <c r="B35" s="141">
        <v>2.2799999999999998</v>
      </c>
      <c r="C35" s="141">
        <v>2.2770000000000001</v>
      </c>
      <c r="D35" s="141">
        <v>0</v>
      </c>
      <c r="E35" s="141">
        <v>0</v>
      </c>
      <c r="F35" s="141">
        <v>0</v>
      </c>
      <c r="G35" s="141">
        <v>6</v>
      </c>
      <c r="H35" s="141">
        <v>0</v>
      </c>
      <c r="I35" s="79">
        <v>0</v>
      </c>
      <c r="J35" s="79">
        <v>0</v>
      </c>
      <c r="K35" s="79">
        <f>'10'!E92</f>
        <v>0</v>
      </c>
      <c r="L35" s="79">
        <f>'11'!E92</f>
        <v>0</v>
      </c>
      <c r="M35" s="79">
        <f>'12'!E92</f>
        <v>0</v>
      </c>
      <c r="N35" s="79">
        <v>2</v>
      </c>
    </row>
    <row r="36" spans="1:14" s="142" customFormat="1" ht="16.149999999999999" customHeight="1" x14ac:dyDescent="0.25">
      <c r="A36" s="25" t="s">
        <v>162</v>
      </c>
      <c r="B36" s="141" t="s">
        <v>369</v>
      </c>
      <c r="C36" s="141" t="s">
        <v>369</v>
      </c>
      <c r="D36" s="141" t="s">
        <v>369</v>
      </c>
      <c r="E36" s="141" t="s">
        <v>369</v>
      </c>
      <c r="F36" s="141" t="s">
        <v>369</v>
      </c>
      <c r="G36" s="141" t="s">
        <v>369</v>
      </c>
      <c r="H36" s="141" t="s">
        <v>369</v>
      </c>
      <c r="I36" s="79" t="s">
        <v>369</v>
      </c>
      <c r="J36" s="79" t="s">
        <v>369</v>
      </c>
      <c r="K36" s="79" t="s">
        <v>369</v>
      </c>
      <c r="L36" s="79">
        <v>2</v>
      </c>
      <c r="M36" s="79"/>
      <c r="N36" s="79"/>
    </row>
    <row r="37" spans="1:14" s="9" customFormat="1" ht="16.149999999999999" customHeight="1" x14ac:dyDescent="0.25">
      <c r="A37" s="122" t="s">
        <v>271</v>
      </c>
      <c r="B37" s="32">
        <v>18</v>
      </c>
      <c r="C37" s="32">
        <v>22</v>
      </c>
      <c r="D37" s="32">
        <v>10</v>
      </c>
      <c r="E37" s="32">
        <v>10</v>
      </c>
      <c r="F37" s="32">
        <v>6</v>
      </c>
      <c r="G37" s="32">
        <v>6</v>
      </c>
      <c r="H37" s="32">
        <v>6</v>
      </c>
      <c r="I37" s="79">
        <v>6</v>
      </c>
      <c r="J37" s="79">
        <v>6</v>
      </c>
      <c r="K37" s="79">
        <f>'10'!E96</f>
        <v>0</v>
      </c>
      <c r="L37" s="79">
        <f>'11'!E96</f>
        <v>6.7069000000000001</v>
      </c>
      <c r="M37" s="79">
        <f>'12'!E96</f>
        <v>20.062000000000001</v>
      </c>
      <c r="N37" s="79">
        <f>'12'!F96</f>
        <v>0</v>
      </c>
    </row>
    <row r="38" spans="1:14" s="9" customFormat="1" ht="16.149999999999999" customHeight="1" x14ac:dyDescent="0.25">
      <c r="A38" s="122" t="s">
        <v>294</v>
      </c>
      <c r="B38" s="32">
        <v>105.77</v>
      </c>
      <c r="C38" s="32">
        <v>94.423599999999993</v>
      </c>
      <c r="D38" s="32">
        <v>91</v>
      </c>
      <c r="E38" s="32">
        <v>53</v>
      </c>
      <c r="F38" s="32">
        <v>52</v>
      </c>
      <c r="G38" s="32">
        <v>57</v>
      </c>
      <c r="H38" s="32">
        <v>48</v>
      </c>
      <c r="I38" s="79">
        <v>92</v>
      </c>
      <c r="J38" s="79">
        <v>37</v>
      </c>
      <c r="K38" s="79">
        <f>'10'!E97</f>
        <v>16.481999999999999</v>
      </c>
      <c r="L38" s="79">
        <f>'11'!E97</f>
        <v>24.834899999999998</v>
      </c>
      <c r="M38" s="79">
        <f>'12'!E97</f>
        <v>23.058900000000001</v>
      </c>
      <c r="N38" s="79">
        <v>2</v>
      </c>
    </row>
    <row r="39" spans="1:14" s="9" customFormat="1" ht="16.149999999999999" customHeight="1" x14ac:dyDescent="0.25">
      <c r="A39" s="124" t="s">
        <v>13</v>
      </c>
      <c r="B39" s="33">
        <v>240</v>
      </c>
      <c r="C39" s="33">
        <v>246</v>
      </c>
      <c r="D39" s="33">
        <f>SUM(D21:D38)</f>
        <v>223</v>
      </c>
      <c r="E39" s="33">
        <f>SUM(E21:E38)</f>
        <v>221</v>
      </c>
      <c r="F39" s="33">
        <f>SUM(F21:F38)</f>
        <v>170</v>
      </c>
      <c r="G39" s="33">
        <v>179</v>
      </c>
      <c r="H39" s="33">
        <f>SUM(H21:H38)</f>
        <v>144</v>
      </c>
      <c r="I39" s="80">
        <f>SUM(I22:I38)</f>
        <v>191</v>
      </c>
      <c r="J39" s="80">
        <v>140</v>
      </c>
      <c r="K39" s="80">
        <f>'10'!E98</f>
        <v>83.458499999999987</v>
      </c>
      <c r="L39" s="80">
        <f>'11'!E98</f>
        <v>121.80410000000001</v>
      </c>
      <c r="M39" s="80">
        <f>'12'!E98</f>
        <v>121.26730000000001</v>
      </c>
      <c r="N39" s="80">
        <v>99</v>
      </c>
    </row>
    <row r="40" spans="1:14" s="9" customFormat="1" ht="16.149999999999999" customHeight="1" x14ac:dyDescent="0.25">
      <c r="A40" s="123" t="s">
        <v>48</v>
      </c>
      <c r="B40" s="83">
        <v>292.16000000000003</v>
      </c>
      <c r="C40" s="83">
        <v>963.27340000000004</v>
      </c>
      <c r="D40" s="83">
        <v>913</v>
      </c>
      <c r="E40" s="83">
        <v>586</v>
      </c>
      <c r="F40" s="83">
        <v>1660</v>
      </c>
      <c r="G40" s="83">
        <v>1213</v>
      </c>
      <c r="H40" s="83">
        <v>752</v>
      </c>
      <c r="I40" s="80">
        <v>1151</v>
      </c>
      <c r="J40" s="80">
        <v>896</v>
      </c>
      <c r="K40" s="80">
        <f>'10'!E101</f>
        <v>593.19399999999996</v>
      </c>
      <c r="L40" s="80">
        <f>'11'!E101</f>
        <v>224.83150000000001</v>
      </c>
      <c r="M40" s="80">
        <f>'12'!E101</f>
        <v>0</v>
      </c>
      <c r="N40" s="80">
        <v>272</v>
      </c>
    </row>
    <row r="41" spans="1:14" s="9" customFormat="1" ht="16.149999999999999" customHeight="1" x14ac:dyDescent="0.25">
      <c r="A41" s="122" t="s">
        <v>272</v>
      </c>
      <c r="B41" s="32">
        <v>4030</v>
      </c>
      <c r="C41" s="32">
        <v>4068</v>
      </c>
      <c r="D41" s="32">
        <v>4126</v>
      </c>
      <c r="E41" s="32">
        <v>4138</v>
      </c>
      <c r="F41" s="32">
        <v>4175</v>
      </c>
      <c r="G41" s="32">
        <v>4141</v>
      </c>
      <c r="H41" s="32">
        <v>4155</v>
      </c>
      <c r="I41" s="79">
        <v>4131</v>
      </c>
      <c r="J41" s="79">
        <v>4146</v>
      </c>
      <c r="K41" s="79">
        <f>'10'!E109</f>
        <v>4192.7111999999997</v>
      </c>
      <c r="L41" s="79">
        <f>'11'!E109</f>
        <v>4188.2746999999999</v>
      </c>
      <c r="M41" s="79">
        <f>'12'!E108</f>
        <v>4174.9501</v>
      </c>
      <c r="N41" s="79">
        <v>4201</v>
      </c>
    </row>
    <row r="42" spans="1:14" s="9" customFormat="1" ht="16.149999999999999" customHeight="1" x14ac:dyDescent="0.25">
      <c r="A42" s="122" t="s">
        <v>273</v>
      </c>
      <c r="B42" s="32">
        <v>11.01</v>
      </c>
      <c r="C42" s="32">
        <v>5.2274000000000003</v>
      </c>
      <c r="D42" s="32">
        <v>21</v>
      </c>
      <c r="E42" s="32">
        <v>6</v>
      </c>
      <c r="F42" s="32">
        <v>6</v>
      </c>
      <c r="G42" s="32">
        <v>6</v>
      </c>
      <c r="H42" s="32">
        <v>7</v>
      </c>
      <c r="I42" s="79">
        <v>7</v>
      </c>
      <c r="J42" s="79">
        <v>7</v>
      </c>
      <c r="K42" s="79">
        <f>'10'!E110</f>
        <v>6.1769999999999996</v>
      </c>
      <c r="L42" s="79">
        <f>'11'!E110</f>
        <v>6.1772999999999998</v>
      </c>
      <c r="M42" s="79">
        <f>'12'!E109</f>
        <v>6.1772999999999998</v>
      </c>
      <c r="N42" s="79">
        <v>6</v>
      </c>
    </row>
    <row r="43" spans="1:14" s="9" customFormat="1" ht="16.149999999999999" customHeight="1" x14ac:dyDescent="0.25">
      <c r="A43" s="122" t="s">
        <v>302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79">
        <v>3</v>
      </c>
      <c r="J43" s="79">
        <v>3</v>
      </c>
      <c r="K43" s="79">
        <f>'10'!E112</f>
        <v>2.8209</v>
      </c>
      <c r="L43" s="79">
        <f>'11'!E112</f>
        <v>2.8220999999999998</v>
      </c>
      <c r="M43" s="79">
        <f>'12'!E111</f>
        <v>2.8220999999999998</v>
      </c>
      <c r="N43" s="79">
        <v>3</v>
      </c>
    </row>
    <row r="44" spans="1:14" s="9" customFormat="1" ht="16.149999999999999" customHeight="1" x14ac:dyDescent="0.25">
      <c r="A44" s="122" t="s">
        <v>274</v>
      </c>
      <c r="B44" s="43">
        <v>15.21</v>
      </c>
      <c r="C44" s="43">
        <v>13.427099999999999</v>
      </c>
      <c r="D44" s="32">
        <v>16</v>
      </c>
      <c r="E44" s="32">
        <v>16</v>
      </c>
      <c r="F44" s="32">
        <v>16</v>
      </c>
      <c r="G44" s="32">
        <v>18</v>
      </c>
      <c r="H44" s="32">
        <v>18</v>
      </c>
      <c r="I44" s="79">
        <v>21</v>
      </c>
      <c r="J44" s="79">
        <v>21</v>
      </c>
      <c r="K44" s="79">
        <f>'10'!E114</f>
        <v>21.087900000000001</v>
      </c>
      <c r="L44" s="79">
        <f>'11'!E114</f>
        <v>18.161999999999999</v>
      </c>
      <c r="M44" s="79">
        <f>'12'!E113</f>
        <v>18.161999999999999</v>
      </c>
      <c r="N44" s="79">
        <v>15</v>
      </c>
    </row>
    <row r="45" spans="1:14" s="9" customFormat="1" ht="16.149999999999999" customHeight="1" x14ac:dyDescent="0.25">
      <c r="A45" s="122" t="s">
        <v>291</v>
      </c>
      <c r="B45" s="32">
        <v>7.55</v>
      </c>
      <c r="C45" s="32">
        <v>2.3487</v>
      </c>
      <c r="D45" s="32">
        <v>4</v>
      </c>
      <c r="E45" s="32">
        <v>4</v>
      </c>
      <c r="F45" s="32">
        <v>4</v>
      </c>
      <c r="G45" s="32">
        <v>6</v>
      </c>
      <c r="H45" s="32">
        <v>6</v>
      </c>
      <c r="I45" s="79">
        <v>5</v>
      </c>
      <c r="J45" s="79">
        <v>5</v>
      </c>
      <c r="K45" s="79">
        <f>'10'!E115</f>
        <v>4.4512999999999998</v>
      </c>
      <c r="L45" s="79">
        <f>'11'!E115</f>
        <v>4.4512999999999998</v>
      </c>
      <c r="M45" s="79">
        <f>'12'!E114</f>
        <v>4.4512999999999998</v>
      </c>
      <c r="N45" s="79">
        <v>1</v>
      </c>
    </row>
    <row r="46" spans="1:14" s="9" customFormat="1" ht="16.149999999999999" customHeight="1" x14ac:dyDescent="0.25">
      <c r="A46" s="122" t="s">
        <v>275</v>
      </c>
      <c r="B46" s="32">
        <v>0.86</v>
      </c>
      <c r="C46" s="32">
        <v>0.86219999999999997</v>
      </c>
      <c r="D46" s="32">
        <v>1</v>
      </c>
      <c r="E46" s="32">
        <v>1</v>
      </c>
      <c r="F46" s="32">
        <v>1</v>
      </c>
      <c r="G46" s="32">
        <v>1</v>
      </c>
      <c r="H46" s="32">
        <v>2</v>
      </c>
      <c r="I46" s="79">
        <v>6</v>
      </c>
      <c r="J46" s="79">
        <v>6</v>
      </c>
      <c r="K46" s="79">
        <f>'10'!E116</f>
        <v>5.8334999999999999</v>
      </c>
      <c r="L46" s="79">
        <f>'11'!E116</f>
        <v>5.8353000000000002</v>
      </c>
      <c r="M46" s="79">
        <f>'12'!E115</f>
        <v>5.8353000000000002</v>
      </c>
      <c r="N46" s="79">
        <v>6</v>
      </c>
    </row>
    <row r="47" spans="1:14" s="9" customFormat="1" ht="16.149999999999999" customHeight="1" x14ac:dyDescent="0.25">
      <c r="A47" s="122" t="s">
        <v>276</v>
      </c>
      <c r="B47" s="32">
        <v>9.68</v>
      </c>
      <c r="C47" s="32">
        <v>4.6093000000000002</v>
      </c>
      <c r="D47" s="32">
        <v>5</v>
      </c>
      <c r="E47" s="32">
        <v>5</v>
      </c>
      <c r="F47" s="32">
        <v>41</v>
      </c>
      <c r="G47" s="32">
        <v>210</v>
      </c>
      <c r="H47" s="32">
        <v>213</v>
      </c>
      <c r="I47" s="79">
        <v>213</v>
      </c>
      <c r="J47" s="79">
        <v>215</v>
      </c>
      <c r="K47" s="79">
        <f>'10'!E122</f>
        <v>228.56</v>
      </c>
      <c r="L47" s="79">
        <f>'11'!E122</f>
        <v>277.3211</v>
      </c>
      <c r="M47" s="79">
        <f>'12'!E121</f>
        <v>277.3211</v>
      </c>
      <c r="N47" s="79">
        <v>277</v>
      </c>
    </row>
    <row r="48" spans="1:14" s="9" customFormat="1" ht="16.149999999999999" customHeight="1" x14ac:dyDescent="0.25">
      <c r="A48" s="122" t="s">
        <v>277</v>
      </c>
      <c r="B48" s="32">
        <v>128.49</v>
      </c>
      <c r="C48" s="32">
        <v>133.78</v>
      </c>
      <c r="D48" s="32">
        <v>177</v>
      </c>
      <c r="E48" s="32">
        <v>176</v>
      </c>
      <c r="F48" s="32">
        <v>169</v>
      </c>
      <c r="G48" s="32">
        <v>190</v>
      </c>
      <c r="H48" s="32">
        <v>190</v>
      </c>
      <c r="I48" s="79">
        <v>228</v>
      </c>
      <c r="J48" s="79">
        <v>240</v>
      </c>
      <c r="K48" s="79">
        <f>'10'!E131</f>
        <v>234.04640000000001</v>
      </c>
      <c r="L48" s="79">
        <f>'11'!E131</f>
        <v>219.43549999999999</v>
      </c>
      <c r="M48" s="79">
        <f>'12'!E130</f>
        <v>225.16540000000001</v>
      </c>
      <c r="N48" s="79">
        <v>222</v>
      </c>
    </row>
    <row r="49" spans="1:14" s="9" customFormat="1" ht="16.149999999999999" customHeight="1" x14ac:dyDescent="0.25">
      <c r="A49" s="122" t="s">
        <v>196</v>
      </c>
      <c r="B49" s="32">
        <v>0</v>
      </c>
      <c r="C49" s="32">
        <v>0</v>
      </c>
      <c r="D49" s="32">
        <v>7</v>
      </c>
      <c r="E49" s="32">
        <v>2</v>
      </c>
      <c r="F49" s="32">
        <v>2</v>
      </c>
      <c r="G49" s="32">
        <v>2</v>
      </c>
      <c r="H49" s="32">
        <v>2</v>
      </c>
      <c r="I49" s="79">
        <v>3</v>
      </c>
      <c r="J49" s="79">
        <v>3</v>
      </c>
      <c r="K49" s="79">
        <f>'10'!E132</f>
        <v>2.6947999999999999</v>
      </c>
      <c r="L49" s="79">
        <f>'11'!E132</f>
        <v>2.6947999999999999</v>
      </c>
      <c r="M49" s="79">
        <f>'12'!E131</f>
        <v>2.6947999999999999</v>
      </c>
      <c r="N49" s="79">
        <v>3</v>
      </c>
    </row>
    <row r="50" spans="1:14" s="9" customFormat="1" ht="16.149999999999999" customHeight="1" x14ac:dyDescent="0.25">
      <c r="A50" s="122" t="s">
        <v>197</v>
      </c>
      <c r="B50" s="32">
        <v>0</v>
      </c>
      <c r="C50" s="32">
        <v>0</v>
      </c>
      <c r="D50" s="32">
        <v>2</v>
      </c>
      <c r="E50" s="32">
        <v>2</v>
      </c>
      <c r="F50" s="32">
        <v>2</v>
      </c>
      <c r="G50" s="32">
        <v>2</v>
      </c>
      <c r="H50" s="32">
        <v>2</v>
      </c>
      <c r="I50" s="79">
        <v>10</v>
      </c>
      <c r="J50" s="79">
        <v>10</v>
      </c>
      <c r="K50" s="79">
        <f>'10'!E133</f>
        <v>9.5160999999999998</v>
      </c>
      <c r="L50" s="79">
        <f>'11'!E133</f>
        <v>9.5160999999999998</v>
      </c>
      <c r="M50" s="79">
        <f>'12'!E132</f>
        <v>9.5160999999999998</v>
      </c>
      <c r="N50" s="79">
        <v>10</v>
      </c>
    </row>
    <row r="51" spans="1:14" s="9" customFormat="1" ht="16.149999999999999" customHeight="1" x14ac:dyDescent="0.25">
      <c r="A51" s="122" t="s">
        <v>199</v>
      </c>
      <c r="B51" s="32">
        <v>12</v>
      </c>
      <c r="C51" s="32">
        <v>4</v>
      </c>
      <c r="D51" s="32">
        <v>4</v>
      </c>
      <c r="E51" s="32">
        <v>4</v>
      </c>
      <c r="F51" s="32">
        <v>0</v>
      </c>
      <c r="G51" s="32">
        <v>0</v>
      </c>
      <c r="H51" s="32">
        <v>0</v>
      </c>
      <c r="I51" s="79">
        <v>0</v>
      </c>
      <c r="J51" s="79">
        <v>0</v>
      </c>
      <c r="K51" s="79">
        <f>'10'!E135</f>
        <v>0</v>
      </c>
      <c r="L51" s="79">
        <f>'11'!E135</f>
        <v>0</v>
      </c>
      <c r="M51" s="79">
        <f>'12'!E134</f>
        <v>0</v>
      </c>
      <c r="N51" s="79">
        <f>'12'!F134</f>
        <v>0</v>
      </c>
    </row>
    <row r="52" spans="1:14" s="9" customFormat="1" ht="16.149999999999999" customHeight="1" x14ac:dyDescent="0.25">
      <c r="A52" s="122" t="s">
        <v>200</v>
      </c>
      <c r="B52" s="32">
        <v>44.87</v>
      </c>
      <c r="C52" s="32">
        <v>36</v>
      </c>
      <c r="D52" s="32">
        <v>35</v>
      </c>
      <c r="E52" s="32">
        <v>32</v>
      </c>
      <c r="F52" s="32">
        <v>32</v>
      </c>
      <c r="G52" s="32">
        <v>28</v>
      </c>
      <c r="H52" s="32">
        <v>29</v>
      </c>
      <c r="I52" s="79">
        <v>29</v>
      </c>
      <c r="J52" s="79">
        <v>30</v>
      </c>
      <c r="K52" s="79">
        <f>'10'!E136</f>
        <v>29.5002</v>
      </c>
      <c r="L52" s="79">
        <f>'11'!E136</f>
        <v>29.5002</v>
      </c>
      <c r="M52" s="79">
        <f>'12'!E135+'12'!E137</f>
        <v>29.5002</v>
      </c>
      <c r="N52" s="79">
        <v>28</v>
      </c>
    </row>
    <row r="53" spans="1:14" s="9" customFormat="1" ht="16.149999999999999" customHeight="1" x14ac:dyDescent="0.25">
      <c r="A53" s="123" t="s">
        <v>49</v>
      </c>
      <c r="B53" s="33">
        <v>4259</v>
      </c>
      <c r="C53" s="33">
        <f>SUM(C41:C52)</f>
        <v>4268.2547000000004</v>
      </c>
      <c r="D53" s="33">
        <v>4397</v>
      </c>
      <c r="E53" s="33">
        <f>SUM(E41:E52)</f>
        <v>4386</v>
      </c>
      <c r="F53" s="33">
        <f>SUM(F41:F52)</f>
        <v>4448</v>
      </c>
      <c r="G53" s="33">
        <f>SUM(G41:G52)</f>
        <v>4604</v>
      </c>
      <c r="H53" s="33">
        <f>SUM(H41:H52)</f>
        <v>4624</v>
      </c>
      <c r="I53" s="80">
        <v>4655</v>
      </c>
      <c r="J53" s="80">
        <v>4683</v>
      </c>
      <c r="K53" s="80">
        <f>'10'!E137</f>
        <v>4737.3993</v>
      </c>
      <c r="L53" s="80">
        <f>'11'!E137</f>
        <v>4764.1904000000004</v>
      </c>
      <c r="M53" s="80">
        <f>'12'!E138</f>
        <v>4756.5957000000008</v>
      </c>
      <c r="N53" s="80">
        <v>4771</v>
      </c>
    </row>
    <row r="54" spans="1:14" s="9" customFormat="1" ht="16.149999999999999" customHeight="1" x14ac:dyDescent="0.25">
      <c r="A54" s="122" t="s">
        <v>303</v>
      </c>
      <c r="B54" s="125">
        <v>0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79">
        <v>3</v>
      </c>
      <c r="J54" s="79">
        <v>3</v>
      </c>
      <c r="K54" s="79">
        <f>'10'!E142</f>
        <v>2.6848999999999998</v>
      </c>
      <c r="L54" s="79">
        <f>'11'!E142</f>
        <v>2.6848999999999998</v>
      </c>
      <c r="M54" s="79">
        <f>'12'!E143</f>
        <v>2.6848999999999998</v>
      </c>
      <c r="N54" s="79">
        <v>3</v>
      </c>
    </row>
    <row r="55" spans="1:14" s="9" customFormat="1" ht="16.149999999999999" customHeight="1" x14ac:dyDescent="0.25">
      <c r="A55" s="123" t="s">
        <v>17</v>
      </c>
      <c r="B55" s="33">
        <v>12.33</v>
      </c>
      <c r="C55" s="33">
        <v>5.6759000000000004</v>
      </c>
      <c r="D55" s="33">
        <v>1</v>
      </c>
      <c r="E55" s="33">
        <v>1</v>
      </c>
      <c r="F55" s="33">
        <v>1</v>
      </c>
      <c r="G55" s="33">
        <v>3</v>
      </c>
      <c r="H55" s="33">
        <v>3</v>
      </c>
      <c r="I55" s="80">
        <v>3</v>
      </c>
      <c r="J55" s="80">
        <v>3</v>
      </c>
      <c r="K55" s="80">
        <f>'10'!E143</f>
        <v>2.6848999999999998</v>
      </c>
      <c r="L55" s="80">
        <f>'11'!E143</f>
        <v>2.6848999999999998</v>
      </c>
      <c r="M55" s="80">
        <f>'12'!E144</f>
        <v>2.6848999999999998</v>
      </c>
      <c r="N55" s="80">
        <v>3</v>
      </c>
    </row>
    <row r="56" spans="1:14" s="9" customFormat="1" ht="16.149999999999999" customHeight="1" x14ac:dyDescent="0.25">
      <c r="A56" s="123" t="s">
        <v>23</v>
      </c>
      <c r="B56" s="33">
        <v>312</v>
      </c>
      <c r="C56" s="33">
        <v>245</v>
      </c>
      <c r="D56" s="33">
        <v>296</v>
      </c>
      <c r="E56" s="33">
        <v>286</v>
      </c>
      <c r="F56" s="33">
        <v>245</v>
      </c>
      <c r="G56" s="33">
        <v>123</v>
      </c>
      <c r="H56" s="33">
        <v>121</v>
      </c>
      <c r="I56" s="80">
        <v>169</v>
      </c>
      <c r="J56" s="80">
        <v>190</v>
      </c>
      <c r="K56" s="80">
        <f>'10'!E151</f>
        <v>197.24220000000003</v>
      </c>
      <c r="L56" s="80">
        <f>'11'!E151</f>
        <v>87.8155</v>
      </c>
      <c r="M56" s="80">
        <f>'12'!E152</f>
        <v>87.609200000000001</v>
      </c>
      <c r="N56" s="80">
        <v>94</v>
      </c>
    </row>
    <row r="57" spans="1:14" s="9" customFormat="1" ht="16.149999999999999" customHeight="1" x14ac:dyDescent="0.25">
      <c r="A57" s="123" t="s">
        <v>304</v>
      </c>
      <c r="B57" s="33">
        <v>56</v>
      </c>
      <c r="C57" s="33">
        <v>50</v>
      </c>
      <c r="D57" s="33">
        <v>35</v>
      </c>
      <c r="E57" s="33">
        <v>30</v>
      </c>
      <c r="F57" s="33">
        <v>44</v>
      </c>
      <c r="G57" s="33">
        <v>22</v>
      </c>
      <c r="H57" s="33">
        <v>17</v>
      </c>
      <c r="I57" s="80">
        <v>9</v>
      </c>
      <c r="J57" s="80">
        <v>4</v>
      </c>
      <c r="K57" s="80">
        <f>'10'!E153</f>
        <v>11.085100000000001</v>
      </c>
      <c r="L57" s="80">
        <f>'11'!E153</f>
        <v>23.449400000000001</v>
      </c>
      <c r="M57" s="80">
        <f>'12'!E154</f>
        <v>22.692599999999999</v>
      </c>
      <c r="N57" s="80">
        <v>13</v>
      </c>
    </row>
    <row r="58" spans="1:14" s="9" customFormat="1" ht="16.149999999999999" customHeight="1" x14ac:dyDescent="0.25">
      <c r="A58" s="123" t="s">
        <v>50</v>
      </c>
      <c r="B58" s="33">
        <v>3121</v>
      </c>
      <c r="C58" s="33">
        <v>3108.2683000000002</v>
      </c>
      <c r="D58" s="33">
        <v>2924</v>
      </c>
      <c r="E58" s="33">
        <v>2930</v>
      </c>
      <c r="F58" s="33">
        <v>2948</v>
      </c>
      <c r="G58" s="33">
        <v>3101</v>
      </c>
      <c r="H58" s="33">
        <v>3044</v>
      </c>
      <c r="I58" s="80">
        <v>3107</v>
      </c>
      <c r="J58" s="80">
        <v>2910</v>
      </c>
      <c r="K58" s="80">
        <f>'10'!E155</f>
        <v>2978.5131000000001</v>
      </c>
      <c r="L58" s="80">
        <f>'11'!E156</f>
        <v>2971.8093000000003</v>
      </c>
      <c r="M58" s="80">
        <f>'12'!E156</f>
        <v>2934.6226999999999</v>
      </c>
      <c r="N58" s="80">
        <v>3153</v>
      </c>
    </row>
    <row r="59" spans="1:14" s="9" customFormat="1" ht="16.149999999999999" customHeight="1" x14ac:dyDescent="0.25">
      <c r="A59" s="122" t="s">
        <v>305</v>
      </c>
      <c r="B59" s="32">
        <v>1214.75</v>
      </c>
      <c r="C59" s="32">
        <v>1214.7476999999999</v>
      </c>
      <c r="D59" s="32">
        <v>1270</v>
      </c>
      <c r="E59" s="32">
        <v>1294</v>
      </c>
      <c r="F59" s="32">
        <v>1314</v>
      </c>
      <c r="G59" s="32">
        <v>1311</v>
      </c>
      <c r="H59" s="32">
        <v>1404</v>
      </c>
      <c r="I59" s="79">
        <v>1150</v>
      </c>
      <c r="J59" s="79">
        <v>1166.9432999999999</v>
      </c>
      <c r="K59" s="79">
        <f>'10'!E157</f>
        <v>1160.1460999999999</v>
      </c>
      <c r="L59" s="79">
        <f>'11'!E157</f>
        <v>1161.7239</v>
      </c>
      <c r="M59" s="79">
        <f>'12'!E158</f>
        <v>1462.4591</v>
      </c>
      <c r="N59" s="79">
        <v>1847</v>
      </c>
    </row>
    <row r="60" spans="1:14" s="9" customFormat="1" ht="16.149999999999999" customHeight="1" x14ac:dyDescent="0.25">
      <c r="A60" s="122" t="s">
        <v>278</v>
      </c>
      <c r="B60" s="32">
        <v>190125.52</v>
      </c>
      <c r="C60" s="32">
        <v>190638.07459999999</v>
      </c>
      <c r="D60" s="32">
        <v>187878</v>
      </c>
      <c r="E60" s="32">
        <v>187416</v>
      </c>
      <c r="F60" s="32">
        <v>186331</v>
      </c>
      <c r="G60" s="32">
        <v>184843</v>
      </c>
      <c r="H60" s="32">
        <v>183984</v>
      </c>
      <c r="I60" s="79">
        <v>185525</v>
      </c>
      <c r="J60" s="79">
        <v>185904.09839999999</v>
      </c>
      <c r="K60" s="79">
        <f>'10'!E158</f>
        <v>186908.77050000001</v>
      </c>
      <c r="L60" s="79">
        <f>'11'!E158</f>
        <v>186393.49230000001</v>
      </c>
      <c r="M60" s="79">
        <f>'12'!E159</f>
        <v>188404.8346</v>
      </c>
      <c r="N60" s="79">
        <v>189209</v>
      </c>
    </row>
    <row r="61" spans="1:14" s="9" customFormat="1" ht="16.149999999999999" customHeight="1" x14ac:dyDescent="0.25">
      <c r="A61" s="122" t="s">
        <v>311</v>
      </c>
      <c r="B61" s="32">
        <v>53978.78</v>
      </c>
      <c r="C61" s="32">
        <v>53978.775099999999</v>
      </c>
      <c r="D61" s="32">
        <v>53979</v>
      </c>
      <c r="E61" s="32">
        <v>53973</v>
      </c>
      <c r="F61" s="32">
        <v>53973</v>
      </c>
      <c r="G61" s="32">
        <v>53973</v>
      </c>
      <c r="H61" s="32">
        <v>53973</v>
      </c>
      <c r="I61" s="79">
        <v>141470</v>
      </c>
      <c r="J61" s="79">
        <v>141477.4057</v>
      </c>
      <c r="K61" s="79">
        <f>'10'!E159</f>
        <v>141472.46950000001</v>
      </c>
      <c r="L61" s="79">
        <f>'11'!E159</f>
        <v>141523.09169999999</v>
      </c>
      <c r="M61" s="79">
        <f>'12'!E160</f>
        <v>141523.09169999999</v>
      </c>
      <c r="N61" s="79">
        <v>141523</v>
      </c>
    </row>
    <row r="62" spans="1:14" s="9" customFormat="1" ht="16.149999999999999" customHeight="1" x14ac:dyDescent="0.25">
      <c r="A62" s="122" t="s">
        <v>279</v>
      </c>
      <c r="B62" s="32">
        <v>57492.4</v>
      </c>
      <c r="C62" s="32">
        <v>56975.643300000003</v>
      </c>
      <c r="D62" s="32">
        <v>56478</v>
      </c>
      <c r="E62" s="32">
        <v>56424</v>
      </c>
      <c r="F62" s="32">
        <v>56587</v>
      </c>
      <c r="G62" s="32">
        <v>58011</v>
      </c>
      <c r="H62" s="32">
        <v>58179</v>
      </c>
      <c r="I62" s="79">
        <v>61338</v>
      </c>
      <c r="J62" s="79">
        <v>61241.351499999997</v>
      </c>
      <c r="K62" s="79">
        <f>'10'!E160</f>
        <v>59457.6149</v>
      </c>
      <c r="L62" s="79">
        <f>'11'!E160</f>
        <v>59877.948299999996</v>
      </c>
      <c r="M62" s="79">
        <f>'12'!E161</f>
        <v>60163.860399999998</v>
      </c>
      <c r="N62" s="79">
        <v>60055</v>
      </c>
    </row>
    <row r="63" spans="1:14" s="9" customFormat="1" ht="16.149999999999999" customHeight="1" x14ac:dyDescent="0.25">
      <c r="A63" s="122" t="s">
        <v>280</v>
      </c>
      <c r="B63" s="32">
        <v>107324.21</v>
      </c>
      <c r="C63" s="32">
        <v>107310.97410000001</v>
      </c>
      <c r="D63" s="32">
        <v>106583</v>
      </c>
      <c r="E63" s="32">
        <v>106680</v>
      </c>
      <c r="F63" s="32">
        <v>106792</v>
      </c>
      <c r="G63" s="32">
        <v>106254</v>
      </c>
      <c r="H63" s="32">
        <v>106121</v>
      </c>
      <c r="I63" s="79">
        <v>46617</v>
      </c>
      <c r="J63" s="79">
        <v>44792.102200000001</v>
      </c>
      <c r="K63" s="79">
        <f>'10'!E161</f>
        <v>44512.989000000001</v>
      </c>
      <c r="L63" s="79">
        <f>'11'!E161</f>
        <v>44855.195299999999</v>
      </c>
      <c r="M63" s="79">
        <f>'12'!E162</f>
        <v>44410.673999999999</v>
      </c>
      <c r="N63" s="79">
        <v>44553</v>
      </c>
    </row>
    <row r="64" spans="1:14" s="9" customFormat="1" ht="16.149999999999999" customHeight="1" x14ac:dyDescent="0.25">
      <c r="A64" s="123" t="s">
        <v>29</v>
      </c>
      <c r="B64" s="33">
        <f>SUM(B59:B63)</f>
        <v>410135.66000000003</v>
      </c>
      <c r="C64" s="33">
        <f>SUM(C59:C63)</f>
        <v>410118.21480000002</v>
      </c>
      <c r="D64" s="33">
        <v>406189</v>
      </c>
      <c r="E64" s="33">
        <f>SUM(E59:E63)</f>
        <v>405787</v>
      </c>
      <c r="F64" s="33">
        <f>SUM(F59:F63)</f>
        <v>404997</v>
      </c>
      <c r="G64" s="33">
        <f>SUM(G59:G63)</f>
        <v>404392</v>
      </c>
      <c r="H64" s="33">
        <f>SUM(H59:H63)</f>
        <v>403661</v>
      </c>
      <c r="I64" s="80">
        <v>436101</v>
      </c>
      <c r="J64" s="80">
        <v>434581.90109999996</v>
      </c>
      <c r="K64" s="80">
        <f>'10'!E162</f>
        <v>433511.99</v>
      </c>
      <c r="L64" s="80">
        <f>'11'!E162</f>
        <v>433811.45150000002</v>
      </c>
      <c r="M64" s="80">
        <f>'12'!E163</f>
        <v>435964.91980000003</v>
      </c>
      <c r="N64" s="80">
        <v>437187</v>
      </c>
    </row>
    <row r="65" spans="1:14" s="9" customFormat="1" ht="16.149999999999999" customHeight="1" x14ac:dyDescent="0.25">
      <c r="A65" s="122" t="s">
        <v>281</v>
      </c>
      <c r="B65" s="32">
        <v>159.84</v>
      </c>
      <c r="C65" s="32">
        <v>159.84379999999999</v>
      </c>
      <c r="D65" s="32">
        <v>166</v>
      </c>
      <c r="E65" s="32">
        <v>166</v>
      </c>
      <c r="F65" s="32">
        <v>166</v>
      </c>
      <c r="G65" s="32">
        <v>166</v>
      </c>
      <c r="H65" s="32">
        <v>157</v>
      </c>
      <c r="I65" s="79">
        <v>153</v>
      </c>
      <c r="J65" s="79">
        <v>152.9622</v>
      </c>
      <c r="K65" s="79">
        <f>'10'!E163</f>
        <v>152.9572</v>
      </c>
      <c r="L65" s="79">
        <f>'11'!E163</f>
        <v>159.4562</v>
      </c>
      <c r="M65" s="79">
        <f>'12'!E164</f>
        <v>159.4562</v>
      </c>
      <c r="N65" s="79">
        <v>159</v>
      </c>
    </row>
    <row r="66" spans="1:14" s="9" customFormat="1" ht="16.149999999999999" customHeight="1" x14ac:dyDescent="0.25">
      <c r="A66" s="122" t="s">
        <v>312</v>
      </c>
      <c r="B66" s="32">
        <v>34286.26</v>
      </c>
      <c r="C66" s="32">
        <v>34580.252899999999</v>
      </c>
      <c r="D66" s="32">
        <v>34494</v>
      </c>
      <c r="E66" s="32">
        <v>34152</v>
      </c>
      <c r="F66" s="32">
        <v>34160</v>
      </c>
      <c r="G66" s="32">
        <v>34165</v>
      </c>
      <c r="H66" s="32">
        <v>33966</v>
      </c>
      <c r="I66" s="79">
        <v>37625</v>
      </c>
      <c r="J66" s="79">
        <v>36881.4764</v>
      </c>
      <c r="K66" s="79">
        <f>'10'!E166</f>
        <v>37614.3773</v>
      </c>
      <c r="L66" s="79">
        <f>'11'!E166</f>
        <v>37131.045700000002</v>
      </c>
      <c r="M66" s="79">
        <f>'12'!E167</f>
        <v>37000.571000000004</v>
      </c>
      <c r="N66" s="79">
        <v>37156</v>
      </c>
    </row>
    <row r="67" spans="1:14" s="9" customFormat="1" ht="16.149999999999999" customHeight="1" x14ac:dyDescent="0.25">
      <c r="A67" s="122" t="s">
        <v>282</v>
      </c>
      <c r="B67" s="32">
        <v>218835.69</v>
      </c>
      <c r="C67" s="32">
        <v>218411.17069999999</v>
      </c>
      <c r="D67" s="32">
        <v>218341</v>
      </c>
      <c r="E67" s="32">
        <v>218432</v>
      </c>
      <c r="F67" s="32">
        <v>218511</v>
      </c>
      <c r="G67" s="32">
        <v>218378</v>
      </c>
      <c r="H67" s="32">
        <v>218569</v>
      </c>
      <c r="I67" s="79">
        <v>235719</v>
      </c>
      <c r="J67" s="79">
        <v>235850.9713</v>
      </c>
      <c r="K67" s="79">
        <f>'10'!E167</f>
        <v>236236.07829999999</v>
      </c>
      <c r="L67" s="79">
        <f>'11'!E167</f>
        <v>235595.35029999999</v>
      </c>
      <c r="M67" s="79">
        <f>'12'!E168</f>
        <v>235625.33809999999</v>
      </c>
      <c r="N67" s="79">
        <v>235525</v>
      </c>
    </row>
    <row r="68" spans="1:14" s="9" customFormat="1" ht="16.149999999999999" customHeight="1" x14ac:dyDescent="0.25">
      <c r="A68" s="122" t="s">
        <v>283</v>
      </c>
      <c r="B68" s="32">
        <v>53521.09</v>
      </c>
      <c r="C68" s="32">
        <v>53790.871200000001</v>
      </c>
      <c r="D68" s="32">
        <v>55298</v>
      </c>
      <c r="E68" s="32">
        <v>55137</v>
      </c>
      <c r="F68" s="32">
        <v>54851</v>
      </c>
      <c r="G68" s="32">
        <v>55615</v>
      </c>
      <c r="H68" s="32">
        <v>55823</v>
      </c>
      <c r="I68" s="79">
        <v>59975</v>
      </c>
      <c r="J68" s="79">
        <v>59608.243000000002</v>
      </c>
      <c r="K68" s="79">
        <f>'10'!E168</f>
        <v>58762.8102</v>
      </c>
      <c r="L68" s="79">
        <f>'11'!E168</f>
        <v>60469.8298</v>
      </c>
      <c r="M68" s="79">
        <f>'12'!E169</f>
        <v>65604.430999999997</v>
      </c>
      <c r="N68" s="79">
        <v>65952</v>
      </c>
    </row>
    <row r="69" spans="1:14" s="9" customFormat="1" ht="16.149999999999999" customHeight="1" x14ac:dyDescent="0.25">
      <c r="A69" s="122" t="s">
        <v>284</v>
      </c>
      <c r="B69" s="32">
        <v>74052.27</v>
      </c>
      <c r="C69" s="32">
        <v>74094.747000000003</v>
      </c>
      <c r="D69" s="32">
        <v>75199</v>
      </c>
      <c r="E69" s="32">
        <v>74767</v>
      </c>
      <c r="F69" s="32">
        <v>73922</v>
      </c>
      <c r="G69" s="32">
        <v>72719</v>
      </c>
      <c r="H69" s="32">
        <v>71703</v>
      </c>
      <c r="I69" s="79">
        <v>67193</v>
      </c>
      <c r="J69" s="79">
        <v>67155.942899999995</v>
      </c>
      <c r="K69" s="79">
        <f>'10'!E169</f>
        <v>66781.797999999995</v>
      </c>
      <c r="L69" s="79">
        <f>'11'!E169</f>
        <v>66034.342199999999</v>
      </c>
      <c r="M69" s="79">
        <f>'12'!E170</f>
        <v>61150.189200000001</v>
      </c>
      <c r="N69" s="79">
        <v>61163</v>
      </c>
    </row>
    <row r="70" spans="1:14" s="9" customFormat="1" ht="16.149999999999999" customHeight="1" x14ac:dyDescent="0.25">
      <c r="A70" s="122" t="s">
        <v>285</v>
      </c>
      <c r="B70" s="32">
        <v>174363.99</v>
      </c>
      <c r="C70" s="32">
        <v>174184.17430000001</v>
      </c>
      <c r="D70" s="32">
        <v>173955</v>
      </c>
      <c r="E70" s="32">
        <v>174977</v>
      </c>
      <c r="F70" s="32">
        <v>174703</v>
      </c>
      <c r="G70" s="32">
        <v>175970</v>
      </c>
      <c r="H70" s="32">
        <v>177347</v>
      </c>
      <c r="I70" s="79">
        <v>133555</v>
      </c>
      <c r="J70" s="79">
        <v>136045.24309999999</v>
      </c>
      <c r="K70" s="79">
        <f>'10'!E170</f>
        <v>136130.05910000001</v>
      </c>
      <c r="L70" s="79">
        <f>'11'!E170</f>
        <v>135836.09239999999</v>
      </c>
      <c r="M70" s="79">
        <f>'12'!E171</f>
        <v>136180.6574</v>
      </c>
      <c r="N70" s="79">
        <v>135978</v>
      </c>
    </row>
    <row r="71" spans="1:14" s="9" customFormat="1" ht="16.149999999999999" customHeight="1" x14ac:dyDescent="0.25">
      <c r="A71" s="123" t="s">
        <v>30</v>
      </c>
      <c r="B71" s="33">
        <f t="shared" ref="B71:G71" si="0">SUM(B65:B70)</f>
        <v>555219.14</v>
      </c>
      <c r="C71" s="33">
        <f t="shared" si="0"/>
        <v>555221.05989999999</v>
      </c>
      <c r="D71" s="33">
        <f t="shared" si="0"/>
        <v>557453</v>
      </c>
      <c r="E71" s="33">
        <f t="shared" si="0"/>
        <v>557631</v>
      </c>
      <c r="F71" s="33">
        <f t="shared" si="0"/>
        <v>556313</v>
      </c>
      <c r="G71" s="33">
        <f t="shared" si="0"/>
        <v>557013</v>
      </c>
      <c r="H71" s="33">
        <f>SUM(H65:H70)</f>
        <v>557565</v>
      </c>
      <c r="I71" s="80">
        <v>534221</v>
      </c>
      <c r="J71" s="80">
        <v>535694.83889999997</v>
      </c>
      <c r="K71" s="80">
        <f>'10'!E171</f>
        <v>535678.08010000002</v>
      </c>
      <c r="L71" s="80">
        <f>'11'!E171</f>
        <v>535226.11659999995</v>
      </c>
      <c r="M71" s="80">
        <f>'12'!E172</f>
        <v>535720.64289999998</v>
      </c>
      <c r="N71" s="80">
        <v>535933</v>
      </c>
    </row>
    <row r="72" spans="1:14" s="9" customFormat="1" ht="16.149999999999999" customHeight="1" x14ac:dyDescent="0.25">
      <c r="A72" s="122" t="s">
        <v>286</v>
      </c>
      <c r="B72" s="32">
        <v>180.67</v>
      </c>
      <c r="C72" s="32">
        <v>176.6215</v>
      </c>
      <c r="D72" s="32">
        <v>177</v>
      </c>
      <c r="E72" s="32">
        <v>177</v>
      </c>
      <c r="F72" s="32">
        <v>177</v>
      </c>
      <c r="G72" s="32">
        <v>0</v>
      </c>
      <c r="H72" s="32">
        <v>0</v>
      </c>
      <c r="I72" s="141" t="s">
        <v>338</v>
      </c>
      <c r="J72" s="79">
        <v>0</v>
      </c>
      <c r="K72" s="79">
        <f>'10'!E172</f>
        <v>0</v>
      </c>
      <c r="L72" s="79">
        <f>'11'!E172</f>
        <v>0</v>
      </c>
      <c r="M72" s="79">
        <f>'12'!E173</f>
        <v>0</v>
      </c>
      <c r="N72" s="79">
        <f>'12'!F173</f>
        <v>0</v>
      </c>
    </row>
    <row r="73" spans="1:14" s="9" customFormat="1" ht="16.149999999999999" customHeight="1" x14ac:dyDescent="0.25">
      <c r="A73" s="122" t="s">
        <v>287</v>
      </c>
      <c r="B73" s="32">
        <v>0</v>
      </c>
      <c r="C73" s="32">
        <v>4.0621999999999998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79">
        <v>7</v>
      </c>
      <c r="J73" s="79">
        <v>6.6893000000000002</v>
      </c>
      <c r="K73" s="79">
        <f>'10'!E173</f>
        <v>6.6890999999999998</v>
      </c>
      <c r="L73" s="79">
        <f>'11'!E173</f>
        <v>6.6890999999999998</v>
      </c>
      <c r="M73" s="79">
        <f>'12'!E174</f>
        <v>6.6890999999999998</v>
      </c>
      <c r="N73" s="79">
        <v>7</v>
      </c>
    </row>
    <row r="74" spans="1:14" s="9" customFormat="1" ht="16.149999999999999" customHeight="1" x14ac:dyDescent="0.25">
      <c r="A74" s="122" t="s">
        <v>313</v>
      </c>
      <c r="B74" s="32">
        <v>415.48</v>
      </c>
      <c r="C74" s="32">
        <v>514.02380000000005</v>
      </c>
      <c r="D74" s="32">
        <v>576</v>
      </c>
      <c r="E74" s="32">
        <v>624</v>
      </c>
      <c r="F74" s="32">
        <v>756</v>
      </c>
      <c r="G74" s="32">
        <v>477</v>
      </c>
      <c r="H74" s="32">
        <v>507</v>
      </c>
      <c r="I74" s="79">
        <v>394</v>
      </c>
      <c r="J74" s="79">
        <v>446.46170000000001</v>
      </c>
      <c r="K74" s="79">
        <f>'10'!E174</f>
        <v>762.56759999999997</v>
      </c>
      <c r="L74" s="79">
        <f>'11'!E174</f>
        <v>600.64909999999998</v>
      </c>
      <c r="M74" s="79">
        <f>'12'!E175</f>
        <v>601.45659999999998</v>
      </c>
      <c r="N74" s="79">
        <v>451</v>
      </c>
    </row>
    <row r="75" spans="1:14" s="9" customFormat="1" ht="16.149999999999999" customHeight="1" x14ac:dyDescent="0.25">
      <c r="A75" s="122" t="s">
        <v>288</v>
      </c>
      <c r="B75" s="32">
        <v>18325.54</v>
      </c>
      <c r="C75" s="32">
        <v>17951.866900000001</v>
      </c>
      <c r="D75" s="32">
        <v>18275</v>
      </c>
      <c r="E75" s="32">
        <v>18286</v>
      </c>
      <c r="F75" s="32">
        <v>18457</v>
      </c>
      <c r="G75" s="32">
        <v>18375</v>
      </c>
      <c r="H75" s="32">
        <v>18202</v>
      </c>
      <c r="I75" s="79">
        <v>11565</v>
      </c>
      <c r="J75" s="79">
        <v>11658.2156</v>
      </c>
      <c r="K75" s="79">
        <f>'10'!E175</f>
        <v>11665.054899999999</v>
      </c>
      <c r="L75" s="79">
        <f>'11'!E175</f>
        <v>11851.385700000001</v>
      </c>
      <c r="M75" s="79">
        <f>'12'!E176</f>
        <v>11839.5023</v>
      </c>
      <c r="N75" s="79">
        <v>11831</v>
      </c>
    </row>
    <row r="76" spans="1:14" s="9" customFormat="1" ht="16.149999999999999" customHeight="1" x14ac:dyDescent="0.25">
      <c r="A76" s="122" t="s">
        <v>314</v>
      </c>
      <c r="B76" s="32">
        <v>50222.46</v>
      </c>
      <c r="C76" s="32">
        <v>50095.341999999997</v>
      </c>
      <c r="D76" s="32">
        <v>50352</v>
      </c>
      <c r="E76" s="32">
        <v>50209</v>
      </c>
      <c r="F76" s="32">
        <v>50257</v>
      </c>
      <c r="G76" s="32">
        <v>50444</v>
      </c>
      <c r="H76" s="32">
        <v>51388</v>
      </c>
      <c r="I76" s="79">
        <v>49537</v>
      </c>
      <c r="J76" s="79">
        <v>50473.790500000003</v>
      </c>
      <c r="K76" s="79">
        <f>'10'!E176</f>
        <v>49933.861900000004</v>
      </c>
      <c r="L76" s="79">
        <f>'11'!E176</f>
        <v>50338.539700000001</v>
      </c>
      <c r="M76" s="79">
        <f>'12'!E177</f>
        <v>50606.52</v>
      </c>
      <c r="N76" s="79">
        <v>50383</v>
      </c>
    </row>
    <row r="77" spans="1:14" s="9" customFormat="1" ht="16.149999999999999" customHeight="1" x14ac:dyDescent="0.25">
      <c r="A77" s="122" t="s">
        <v>289</v>
      </c>
      <c r="B77" s="32">
        <v>3830.87</v>
      </c>
      <c r="C77" s="32">
        <v>4030.4431</v>
      </c>
      <c r="D77" s="32">
        <v>4151</v>
      </c>
      <c r="E77" s="32">
        <v>4052</v>
      </c>
      <c r="F77" s="32">
        <v>4116</v>
      </c>
      <c r="G77" s="32">
        <v>4203</v>
      </c>
      <c r="H77" s="32">
        <v>4232</v>
      </c>
      <c r="I77" s="79">
        <v>3499</v>
      </c>
      <c r="J77" s="79">
        <v>3556.2966000000001</v>
      </c>
      <c r="K77" s="79">
        <f>'10'!E177</f>
        <v>3556.1588999999999</v>
      </c>
      <c r="L77" s="79">
        <f>'11'!E177</f>
        <v>3556.5212999999999</v>
      </c>
      <c r="M77" s="79">
        <f>'12'!E178</f>
        <v>3578.5834</v>
      </c>
      <c r="N77" s="79">
        <v>3579</v>
      </c>
    </row>
    <row r="78" spans="1:14" s="9" customFormat="1" ht="16.149999999999999" customHeight="1" thickBot="1" x14ac:dyDescent="0.3">
      <c r="A78" s="40" t="s">
        <v>31</v>
      </c>
      <c r="B78" s="42">
        <f>SUM(B72:B77)</f>
        <v>72975.01999999999</v>
      </c>
      <c r="C78" s="42">
        <f>SUM(C72:C77)</f>
        <v>72772.359500000006</v>
      </c>
      <c r="D78" s="42">
        <v>73532</v>
      </c>
      <c r="E78" s="42">
        <f>SUM(E72:E77)</f>
        <v>73348</v>
      </c>
      <c r="F78" s="42">
        <f>SUM(F72:F77)</f>
        <v>73763</v>
      </c>
      <c r="G78" s="42">
        <f>SUM(G72:G77)</f>
        <v>73499</v>
      </c>
      <c r="H78" s="42">
        <v>74328</v>
      </c>
      <c r="I78" s="82">
        <v>65079</v>
      </c>
      <c r="J78" s="82">
        <v>66141.453699999998</v>
      </c>
      <c r="K78" s="82">
        <f>'10'!E178</f>
        <v>65924.332399999999</v>
      </c>
      <c r="L78" s="82">
        <f>'11'!E178</f>
        <v>66353.784899999999</v>
      </c>
      <c r="M78" s="82">
        <f>'12'!E179</f>
        <v>66632.751399999994</v>
      </c>
      <c r="N78" s="82">
        <v>66251</v>
      </c>
    </row>
    <row r="79" spans="1:14" s="9" customFormat="1" ht="16.149999999999999" customHeight="1" thickTop="1" thickBot="1" x14ac:dyDescent="0.3">
      <c r="A79" s="76" t="s">
        <v>51</v>
      </c>
      <c r="B79" s="77">
        <v>1060359.04</v>
      </c>
      <c r="C79" s="77">
        <v>1060359.1414000001</v>
      </c>
      <c r="D79" s="77">
        <v>1060359.1414000001</v>
      </c>
      <c r="E79" s="77">
        <v>1060246</v>
      </c>
      <c r="F79" s="77">
        <v>1060246</v>
      </c>
      <c r="G79" s="77">
        <v>1060246</v>
      </c>
      <c r="H79" s="77">
        <v>1060246</v>
      </c>
      <c r="I79" s="76">
        <v>1060354</v>
      </c>
      <c r="J79" s="76">
        <v>1060410.6107999999</v>
      </c>
      <c r="K79" s="76">
        <f>'10'!E179</f>
        <v>1060373.6636999999</v>
      </c>
      <c r="L79" s="76">
        <f>'11'!E179</f>
        <v>1060568.2729</v>
      </c>
      <c r="M79" s="76">
        <f>'12'!E180</f>
        <v>1060568.0530000001</v>
      </c>
      <c r="N79" s="76">
        <v>1060568</v>
      </c>
    </row>
    <row r="80" spans="1:14" s="9" customFormat="1" ht="16.149999999999999" customHeight="1" thickTop="1" x14ac:dyDescent="0.25">
      <c r="A80" s="57" t="s">
        <v>339</v>
      </c>
      <c r="B80" s="57"/>
      <c r="C80" s="57"/>
      <c r="D80" s="57"/>
      <c r="E80" s="57"/>
      <c r="F80" s="57"/>
      <c r="G80" s="159"/>
    </row>
    <row r="81" spans="1:3" s="9" customFormat="1" ht="16.149999999999999" customHeight="1" x14ac:dyDescent="0.25">
      <c r="A81" s="57" t="s">
        <v>368</v>
      </c>
    </row>
    <row r="82" spans="1:3" s="9" customFormat="1" ht="16.149999999999999" customHeight="1" x14ac:dyDescent="0.25">
      <c r="A82" s="57" t="s">
        <v>364</v>
      </c>
    </row>
    <row r="83" spans="1:3" s="9" customFormat="1" ht="16.149999999999999" customHeight="1" x14ac:dyDescent="0.25">
      <c r="A83" s="11"/>
    </row>
    <row r="84" spans="1:3" s="9" customFormat="1" ht="16.149999999999999" customHeight="1" x14ac:dyDescent="0.25">
      <c r="A84" s="11"/>
    </row>
    <row r="85" spans="1:3" s="9" customFormat="1" ht="16.149999999999999" customHeight="1" x14ac:dyDescent="0.25">
      <c r="A85" s="11"/>
    </row>
    <row r="86" spans="1:3" s="9" customFormat="1" ht="16.149999999999999" customHeight="1" x14ac:dyDescent="0.25">
      <c r="A86" s="11"/>
    </row>
    <row r="87" spans="1:3" s="9" customFormat="1" ht="16.149999999999999" customHeight="1" x14ac:dyDescent="0.25">
      <c r="A87" s="11"/>
    </row>
    <row r="88" spans="1:3" s="9" customFormat="1" ht="16.149999999999999" customHeight="1" x14ac:dyDescent="0.25">
      <c r="A88" s="11"/>
    </row>
    <row r="89" spans="1:3" s="9" customFormat="1" ht="16.149999999999999" customHeight="1" x14ac:dyDescent="0.25">
      <c r="A89" s="11"/>
    </row>
    <row r="90" spans="1:3" s="9" customFormat="1" ht="16.149999999999999" customHeight="1" x14ac:dyDescent="0.25">
      <c r="A90" s="11"/>
    </row>
    <row r="91" spans="1:3" s="9" customFormat="1" ht="16.149999999999999" customHeight="1" x14ac:dyDescent="0.25">
      <c r="A91" s="11"/>
    </row>
    <row r="92" spans="1:3" s="9" customFormat="1" ht="16.149999999999999" customHeight="1" x14ac:dyDescent="0.25">
      <c r="A92" s="11"/>
    </row>
    <row r="93" spans="1:3" s="9" customFormat="1" ht="16.149999999999999" customHeight="1" x14ac:dyDescent="0.25">
      <c r="A93" s="11"/>
    </row>
    <row r="94" spans="1:3" s="9" customFormat="1" ht="16.149999999999999" customHeight="1" x14ac:dyDescent="0.25">
      <c r="A94" s="11"/>
    </row>
    <row r="95" spans="1:3" s="9" customFormat="1" ht="16.149999999999999" customHeight="1" x14ac:dyDescent="0.25">
      <c r="A95" s="12"/>
      <c r="B95" s="13"/>
      <c r="C95" s="13"/>
    </row>
    <row r="96" spans="1:3" s="9" customFormat="1" ht="16.149999999999999" customHeight="1" x14ac:dyDescent="0.25">
      <c r="A96" s="12"/>
      <c r="B96" s="13"/>
      <c r="C96" s="13"/>
    </row>
    <row r="97" spans="1:3" s="9" customFormat="1" ht="16.149999999999999" customHeight="1" x14ac:dyDescent="0.25">
      <c r="A97" s="12"/>
      <c r="B97" s="13"/>
      <c r="C97" s="13"/>
    </row>
    <row r="98" spans="1:3" s="9" customFormat="1" ht="16.149999999999999" customHeight="1" x14ac:dyDescent="0.25">
      <c r="A98" s="12"/>
      <c r="B98" s="13"/>
      <c r="C98" s="13"/>
    </row>
    <row r="99" spans="1:3" s="9" customFormat="1" ht="16.149999999999999" customHeight="1" x14ac:dyDescent="0.25">
      <c r="A99" s="12"/>
      <c r="B99" s="13"/>
      <c r="C99" s="13"/>
    </row>
    <row r="100" spans="1:3" s="9" customFormat="1" ht="16.149999999999999" customHeight="1" x14ac:dyDescent="0.25">
      <c r="A100" s="12"/>
      <c r="B100" s="13"/>
      <c r="C100" s="13"/>
    </row>
    <row r="101" spans="1:3" s="9" customFormat="1" ht="16.149999999999999" customHeight="1" x14ac:dyDescent="0.25">
      <c r="A101" s="12"/>
    </row>
    <row r="102" spans="1:3" s="9" customFormat="1" ht="16.149999999999999" customHeight="1" x14ac:dyDescent="0.25">
      <c r="A102" s="12"/>
    </row>
    <row r="103" spans="1:3" s="9" customFormat="1" ht="16.149999999999999" customHeight="1" x14ac:dyDescent="0.25">
      <c r="A103" s="12"/>
    </row>
    <row r="104" spans="1:3" s="9" customFormat="1" ht="16.149999999999999" customHeight="1" x14ac:dyDescent="0.25">
      <c r="A104" s="12"/>
    </row>
    <row r="105" spans="1:3" s="9" customFormat="1" ht="16.149999999999999" customHeight="1" x14ac:dyDescent="0.25">
      <c r="A105" s="12"/>
    </row>
    <row r="106" spans="1:3" s="9" customFormat="1" ht="25.5" customHeight="1" x14ac:dyDescent="0.25">
      <c r="A106" s="12"/>
    </row>
    <row r="107" spans="1:3" s="9" customFormat="1" ht="25.5" customHeight="1" x14ac:dyDescent="0.25">
      <c r="A107" s="12"/>
    </row>
    <row r="108" spans="1:3" s="9" customFormat="1" ht="25.5" customHeight="1" x14ac:dyDescent="0.25">
      <c r="A108" s="12"/>
    </row>
    <row r="109" spans="1:3" s="9" customFormat="1" ht="25.5" customHeight="1" x14ac:dyDescent="0.25">
      <c r="A109" s="12"/>
    </row>
    <row r="110" spans="1:3" s="9" customFormat="1" ht="25.5" customHeight="1" x14ac:dyDescent="0.25">
      <c r="A110" s="12"/>
    </row>
    <row r="111" spans="1:3" s="9" customFormat="1" ht="25.5" customHeight="1" x14ac:dyDescent="0.25">
      <c r="A111" s="12"/>
    </row>
    <row r="112" spans="1:3" s="9" customFormat="1" ht="25.5" customHeight="1" x14ac:dyDescent="0.25">
      <c r="A112" s="12"/>
    </row>
    <row r="113" spans="1:1" s="9" customFormat="1" ht="25.5" customHeight="1" x14ac:dyDescent="0.25">
      <c r="A113" s="12"/>
    </row>
    <row r="114" spans="1:1" s="9" customFormat="1" ht="25.5" customHeight="1" x14ac:dyDescent="0.25">
      <c r="A114" s="12"/>
    </row>
    <row r="115" spans="1:1" s="9" customFormat="1" ht="25.5" customHeight="1" x14ac:dyDescent="0.25">
      <c r="A115" s="12"/>
    </row>
    <row r="116" spans="1:1" s="9" customFormat="1" ht="25.5" customHeight="1" x14ac:dyDescent="0.25">
      <c r="A116" s="12"/>
    </row>
    <row r="117" spans="1:1" s="9" customFormat="1" ht="25.5" customHeight="1" x14ac:dyDescent="0.25">
      <c r="A117" s="12"/>
    </row>
    <row r="118" spans="1:1" s="9" customFormat="1" ht="25.5" customHeight="1" x14ac:dyDescent="0.25">
      <c r="A118" s="12"/>
    </row>
    <row r="119" spans="1:1" s="9" customFormat="1" ht="25.5" customHeight="1" x14ac:dyDescent="0.25">
      <c r="A119" s="12"/>
    </row>
    <row r="120" spans="1:1" s="9" customFormat="1" ht="25.5" customHeight="1" x14ac:dyDescent="0.25">
      <c r="A120" s="12"/>
    </row>
    <row r="121" spans="1:1" s="9" customFormat="1" ht="25.5" customHeight="1" x14ac:dyDescent="0.25">
      <c r="A121" s="12"/>
    </row>
    <row r="122" spans="1:1" s="9" customFormat="1" ht="25.5" customHeight="1" x14ac:dyDescent="0.25">
      <c r="A122" s="12"/>
    </row>
    <row r="123" spans="1:1" s="9" customFormat="1" ht="25.5" customHeight="1" x14ac:dyDescent="0.25">
      <c r="A123" s="12"/>
    </row>
    <row r="124" spans="1:1" s="9" customFormat="1" ht="25.5" customHeight="1" x14ac:dyDescent="0.25">
      <c r="A124" s="12"/>
    </row>
    <row r="125" spans="1:1" s="9" customFormat="1" ht="25.5" customHeight="1" x14ac:dyDescent="0.25">
      <c r="A125" s="12"/>
    </row>
    <row r="126" spans="1:1" s="9" customFormat="1" ht="25.5" customHeight="1" x14ac:dyDescent="0.25">
      <c r="A126" s="12"/>
    </row>
    <row r="127" spans="1:1" s="9" customFormat="1" ht="25.5" customHeight="1" x14ac:dyDescent="0.25">
      <c r="A127" s="12"/>
    </row>
    <row r="128" spans="1:1" s="9" customFormat="1" ht="25.5" customHeight="1" x14ac:dyDescent="0.25">
      <c r="A128" s="12"/>
    </row>
    <row r="129" spans="1:1" s="9" customFormat="1" ht="25.5" customHeight="1" x14ac:dyDescent="0.25">
      <c r="A129" s="12"/>
    </row>
    <row r="130" spans="1:1" s="9" customFormat="1" ht="25.5" customHeight="1" x14ac:dyDescent="0.25">
      <c r="A130" s="12"/>
    </row>
    <row r="131" spans="1:1" s="9" customFormat="1" ht="25.5" customHeight="1" x14ac:dyDescent="0.25">
      <c r="A131" s="12"/>
    </row>
    <row r="132" spans="1:1" s="9" customFormat="1" ht="25.5" customHeight="1" x14ac:dyDescent="0.25">
      <c r="A132" s="12"/>
    </row>
    <row r="133" spans="1:1" s="9" customFormat="1" ht="25.5" customHeight="1" x14ac:dyDescent="0.25">
      <c r="A133" s="12"/>
    </row>
    <row r="134" spans="1:1" s="9" customFormat="1" ht="25.5" customHeight="1" x14ac:dyDescent="0.25">
      <c r="A134" s="12"/>
    </row>
    <row r="135" spans="1:1" s="9" customFormat="1" ht="25.5" customHeight="1" x14ac:dyDescent="0.25">
      <c r="A135" s="12"/>
    </row>
    <row r="136" spans="1:1" s="9" customFormat="1" ht="25.5" customHeight="1" x14ac:dyDescent="0.25">
      <c r="A136" s="12"/>
    </row>
    <row r="137" spans="1:1" s="9" customFormat="1" ht="25.5" customHeight="1" x14ac:dyDescent="0.25">
      <c r="A137" s="12"/>
    </row>
    <row r="138" spans="1:1" s="9" customFormat="1" ht="25.5" customHeight="1" x14ac:dyDescent="0.25">
      <c r="A138" s="12"/>
    </row>
    <row r="139" spans="1:1" s="9" customFormat="1" ht="25.5" customHeight="1" x14ac:dyDescent="0.25">
      <c r="A139" s="12"/>
    </row>
    <row r="140" spans="1:1" s="9" customFormat="1" ht="25.5" customHeight="1" x14ac:dyDescent="0.25">
      <c r="A140" s="12"/>
    </row>
    <row r="141" spans="1:1" s="9" customFormat="1" ht="25.5" customHeight="1" x14ac:dyDescent="0.25">
      <c r="A141" s="12"/>
    </row>
    <row r="142" spans="1:1" s="9" customFormat="1" ht="25.5" customHeight="1" x14ac:dyDescent="0.25">
      <c r="A142" s="12"/>
    </row>
    <row r="143" spans="1:1" s="9" customFormat="1" ht="25.5" customHeight="1" x14ac:dyDescent="0.25">
      <c r="A143" s="12"/>
    </row>
    <row r="144" spans="1:1" s="9" customFormat="1" ht="25.5" customHeight="1" x14ac:dyDescent="0.25">
      <c r="A144" s="12"/>
    </row>
    <row r="145" spans="1:1" s="9" customFormat="1" ht="25.5" customHeight="1" x14ac:dyDescent="0.25">
      <c r="A145" s="12"/>
    </row>
    <row r="146" spans="1:1" s="9" customFormat="1" ht="25.5" customHeight="1" x14ac:dyDescent="0.25">
      <c r="A146" s="12"/>
    </row>
    <row r="147" spans="1:1" s="9" customFormat="1" ht="25.5" customHeight="1" x14ac:dyDescent="0.25">
      <c r="A147" s="12"/>
    </row>
    <row r="148" spans="1:1" s="9" customFormat="1" ht="25.5" customHeight="1" x14ac:dyDescent="0.25">
      <c r="A148" s="12"/>
    </row>
    <row r="149" spans="1:1" s="9" customFormat="1" ht="25.5" customHeight="1" x14ac:dyDescent="0.25">
      <c r="A149" s="12"/>
    </row>
    <row r="150" spans="1:1" s="9" customFormat="1" ht="25.5" customHeight="1" x14ac:dyDescent="0.25">
      <c r="A150" s="12"/>
    </row>
    <row r="151" spans="1:1" s="9" customFormat="1" ht="25.5" customHeight="1" x14ac:dyDescent="0.25">
      <c r="A151" s="12"/>
    </row>
    <row r="152" spans="1:1" s="9" customFormat="1" ht="25.5" customHeight="1" x14ac:dyDescent="0.25">
      <c r="A152" s="12"/>
    </row>
    <row r="153" spans="1:1" s="9" customFormat="1" ht="20.65" customHeight="1" x14ac:dyDescent="0.25">
      <c r="A153" s="12"/>
    </row>
    <row r="154" spans="1:1" s="9" customFormat="1" ht="20.65" customHeight="1" x14ac:dyDescent="0.25">
      <c r="A154" s="12"/>
    </row>
    <row r="155" spans="1:1" s="9" customFormat="1" ht="20.65" customHeight="1" x14ac:dyDescent="0.25">
      <c r="A155" s="12"/>
    </row>
    <row r="156" spans="1:1" s="9" customFormat="1" ht="20.65" customHeight="1" x14ac:dyDescent="0.25">
      <c r="A156" s="12"/>
    </row>
    <row r="157" spans="1:1" s="9" customFormat="1" ht="20.65" customHeight="1" x14ac:dyDescent="0.25">
      <c r="A157" s="12"/>
    </row>
    <row r="158" spans="1:1" s="9" customFormat="1" ht="20.65" customHeight="1" x14ac:dyDescent="0.25">
      <c r="A158" s="12"/>
    </row>
    <row r="159" spans="1:1" s="9" customFormat="1" ht="20.65" customHeight="1" x14ac:dyDescent="0.25">
      <c r="A159" s="12"/>
    </row>
    <row r="160" spans="1:1" s="9" customFormat="1" ht="20.65" customHeight="1" x14ac:dyDescent="0.25">
      <c r="A160" s="12"/>
    </row>
    <row r="161" spans="1:1" s="9" customFormat="1" ht="20.65" customHeight="1" x14ac:dyDescent="0.25">
      <c r="A161" s="12"/>
    </row>
    <row r="162" spans="1:1" s="9" customFormat="1" ht="20.65" customHeight="1" x14ac:dyDescent="0.25">
      <c r="A162" s="12"/>
    </row>
    <row r="163" spans="1:1" s="9" customFormat="1" ht="20.65" customHeight="1" x14ac:dyDescent="0.25">
      <c r="A163" s="12"/>
    </row>
    <row r="164" spans="1:1" s="9" customFormat="1" ht="20.65" customHeight="1" x14ac:dyDescent="0.25">
      <c r="A164" s="12"/>
    </row>
    <row r="165" spans="1:1" s="9" customFormat="1" ht="20.65" customHeight="1" x14ac:dyDescent="0.25">
      <c r="A165" s="12"/>
    </row>
    <row r="166" spans="1:1" s="9" customFormat="1" ht="20.65" customHeight="1" x14ac:dyDescent="0.25">
      <c r="A166" s="12"/>
    </row>
    <row r="167" spans="1:1" s="9" customFormat="1" ht="20.65" customHeight="1" x14ac:dyDescent="0.25">
      <c r="A167" s="12"/>
    </row>
    <row r="168" spans="1:1" s="9" customFormat="1" ht="20.65" customHeight="1" x14ac:dyDescent="0.25">
      <c r="A168" s="12"/>
    </row>
    <row r="169" spans="1:1" s="9" customFormat="1" ht="20.65" customHeight="1" x14ac:dyDescent="0.25">
      <c r="A169" s="12"/>
    </row>
    <row r="170" spans="1:1" s="9" customFormat="1" ht="20.65" customHeight="1" x14ac:dyDescent="0.25">
      <c r="A170" s="12"/>
    </row>
    <row r="171" spans="1:1" s="9" customFormat="1" ht="20.65" customHeight="1" x14ac:dyDescent="0.25">
      <c r="A171" s="12"/>
    </row>
    <row r="172" spans="1:1" s="9" customFormat="1" ht="20.65" customHeight="1" x14ac:dyDescent="0.25">
      <c r="A172" s="12"/>
    </row>
    <row r="173" spans="1:1" s="9" customFormat="1" ht="20.65" customHeight="1" x14ac:dyDescent="0.25">
      <c r="A173" s="12"/>
    </row>
    <row r="174" spans="1:1" s="9" customFormat="1" ht="20.65" customHeight="1" x14ac:dyDescent="0.25">
      <c r="A174" s="12"/>
    </row>
    <row r="175" spans="1:1" s="9" customFormat="1" ht="20.65" customHeight="1" x14ac:dyDescent="0.25">
      <c r="A175" s="12"/>
    </row>
    <row r="176" spans="1:1" s="9" customFormat="1" ht="20.65" customHeight="1" x14ac:dyDescent="0.25">
      <c r="A176" s="12"/>
    </row>
    <row r="177" spans="1:1" s="9" customFormat="1" ht="20.65" customHeight="1" x14ac:dyDescent="0.25">
      <c r="A177" s="12"/>
    </row>
    <row r="178" spans="1:1" s="9" customFormat="1" ht="20.65" customHeight="1" x14ac:dyDescent="0.25">
      <c r="A178" s="12"/>
    </row>
    <row r="179" spans="1:1" s="9" customFormat="1" ht="20.65" customHeight="1" x14ac:dyDescent="0.25">
      <c r="A179" s="12"/>
    </row>
    <row r="180" spans="1:1" s="9" customFormat="1" ht="20.65" customHeight="1" x14ac:dyDescent="0.25">
      <c r="A180" s="12"/>
    </row>
    <row r="181" spans="1:1" s="9" customFormat="1" ht="20.65" customHeight="1" x14ac:dyDescent="0.25">
      <c r="A181" s="12"/>
    </row>
    <row r="182" spans="1:1" s="9" customFormat="1" ht="20.65" customHeight="1" x14ac:dyDescent="0.25">
      <c r="A182" s="12"/>
    </row>
    <row r="183" spans="1:1" s="9" customFormat="1" ht="20.65" customHeight="1" x14ac:dyDescent="0.25">
      <c r="A183" s="12"/>
    </row>
    <row r="184" spans="1:1" s="9" customFormat="1" ht="20.65" customHeight="1" x14ac:dyDescent="0.25">
      <c r="A184" s="12"/>
    </row>
    <row r="185" spans="1:1" s="9" customFormat="1" ht="20.65" customHeight="1" x14ac:dyDescent="0.25">
      <c r="A185" s="12"/>
    </row>
    <row r="186" spans="1:1" s="9" customFormat="1" ht="20.65" customHeight="1" x14ac:dyDescent="0.25">
      <c r="A186" s="12"/>
    </row>
    <row r="187" spans="1:1" s="9" customFormat="1" ht="20.65" customHeight="1" x14ac:dyDescent="0.25">
      <c r="A187" s="12"/>
    </row>
    <row r="188" spans="1:1" s="9" customFormat="1" ht="20.65" customHeight="1" x14ac:dyDescent="0.25">
      <c r="A188" s="12"/>
    </row>
    <row r="189" spans="1:1" s="9" customFormat="1" ht="20.65" customHeight="1" x14ac:dyDescent="0.25">
      <c r="A189" s="12"/>
    </row>
    <row r="190" spans="1:1" s="9" customFormat="1" ht="20.65" customHeight="1" x14ac:dyDescent="0.25">
      <c r="A190" s="12"/>
    </row>
    <row r="191" spans="1:1" s="9" customFormat="1" ht="20.65" customHeight="1" x14ac:dyDescent="0.25">
      <c r="A191" s="12"/>
    </row>
    <row r="192" spans="1:1" s="9" customFormat="1" ht="20.65" customHeight="1" x14ac:dyDescent="0.25">
      <c r="A192" s="12"/>
    </row>
    <row r="193" spans="1:1" s="9" customFormat="1" ht="20.65" customHeight="1" x14ac:dyDescent="0.25">
      <c r="A193" s="12"/>
    </row>
    <row r="194" spans="1:1" s="9" customFormat="1" ht="20.65" customHeight="1" x14ac:dyDescent="0.25">
      <c r="A194" s="12"/>
    </row>
    <row r="195" spans="1:1" s="9" customFormat="1" ht="20.65" customHeight="1" x14ac:dyDescent="0.25">
      <c r="A195" s="12"/>
    </row>
    <row r="196" spans="1:1" s="9" customFormat="1" ht="20.65" customHeight="1" x14ac:dyDescent="0.25">
      <c r="A196" s="12"/>
    </row>
    <row r="197" spans="1:1" s="9" customFormat="1" ht="20.65" customHeight="1" x14ac:dyDescent="0.25">
      <c r="A197" s="12"/>
    </row>
    <row r="198" spans="1:1" s="9" customFormat="1" ht="20.65" customHeight="1" x14ac:dyDescent="0.25">
      <c r="A198" s="12"/>
    </row>
    <row r="199" spans="1:1" s="9" customFormat="1" ht="20.65" customHeight="1" x14ac:dyDescent="0.25">
      <c r="A199" s="12"/>
    </row>
    <row r="200" spans="1:1" s="9" customFormat="1" ht="20.65" customHeight="1" x14ac:dyDescent="0.25">
      <c r="A200" s="12"/>
    </row>
    <row r="201" spans="1:1" s="9" customFormat="1" ht="20.65" customHeight="1" x14ac:dyDescent="0.25">
      <c r="A201" s="12"/>
    </row>
    <row r="202" spans="1:1" s="9" customFormat="1" ht="20.65" customHeight="1" x14ac:dyDescent="0.25">
      <c r="A202" s="12"/>
    </row>
    <row r="203" spans="1:1" s="9" customFormat="1" ht="20.65" customHeight="1" x14ac:dyDescent="0.25">
      <c r="A203" s="12"/>
    </row>
    <row r="204" spans="1:1" s="9" customFormat="1" ht="20.65" customHeight="1" x14ac:dyDescent="0.25">
      <c r="A204" s="12"/>
    </row>
    <row r="205" spans="1:1" s="9" customFormat="1" ht="20.65" customHeight="1" x14ac:dyDescent="0.25">
      <c r="A205" s="12"/>
    </row>
    <row r="206" spans="1:1" s="9" customFormat="1" ht="20.65" customHeight="1" x14ac:dyDescent="0.25">
      <c r="A206" s="12"/>
    </row>
    <row r="207" spans="1:1" s="9" customFormat="1" ht="20.65" customHeight="1" x14ac:dyDescent="0.25">
      <c r="A207" s="12"/>
    </row>
    <row r="208" spans="1:1" s="9" customFormat="1" ht="20.65" customHeight="1" x14ac:dyDescent="0.25">
      <c r="A208" s="12"/>
    </row>
    <row r="209" spans="1:1" s="9" customFormat="1" ht="20.65" customHeight="1" x14ac:dyDescent="0.25">
      <c r="A209" s="12"/>
    </row>
    <row r="210" spans="1:1" s="9" customFormat="1" ht="20.65" customHeight="1" x14ac:dyDescent="0.25">
      <c r="A210" s="12"/>
    </row>
    <row r="211" spans="1:1" s="9" customFormat="1" ht="20.65" customHeight="1" x14ac:dyDescent="0.25">
      <c r="A211" s="12"/>
    </row>
    <row r="212" spans="1:1" s="9" customFormat="1" ht="20.65" customHeight="1" x14ac:dyDescent="0.25">
      <c r="A212" s="12"/>
    </row>
    <row r="213" spans="1:1" s="9" customFormat="1" ht="20.65" customHeight="1" x14ac:dyDescent="0.25">
      <c r="A213" s="12"/>
    </row>
    <row r="214" spans="1:1" s="9" customFormat="1" ht="20.65" customHeight="1" x14ac:dyDescent="0.25">
      <c r="A214" s="12"/>
    </row>
    <row r="215" spans="1:1" s="9" customFormat="1" ht="20.65" customHeight="1" x14ac:dyDescent="0.25">
      <c r="A215" s="12"/>
    </row>
    <row r="216" spans="1:1" s="9" customFormat="1" ht="20.65" customHeight="1" x14ac:dyDescent="0.25">
      <c r="A216" s="12"/>
    </row>
    <row r="217" spans="1:1" s="9" customFormat="1" ht="20.65" customHeight="1" x14ac:dyDescent="0.25">
      <c r="A217" s="12"/>
    </row>
    <row r="218" spans="1:1" s="9" customFormat="1" ht="20.65" customHeight="1" x14ac:dyDescent="0.25">
      <c r="A218" s="12"/>
    </row>
    <row r="219" spans="1:1" s="9" customFormat="1" ht="20.65" customHeight="1" x14ac:dyDescent="0.25">
      <c r="A219" s="12"/>
    </row>
    <row r="220" spans="1:1" s="9" customFormat="1" ht="20.65" customHeight="1" x14ac:dyDescent="0.25">
      <c r="A220" s="12"/>
    </row>
    <row r="221" spans="1:1" s="9" customFormat="1" ht="20.65" customHeight="1" x14ac:dyDescent="0.25">
      <c r="A221" s="12"/>
    </row>
    <row r="222" spans="1:1" s="9" customFormat="1" ht="20.65" customHeight="1" x14ac:dyDescent="0.25">
      <c r="A222" s="12"/>
    </row>
    <row r="223" spans="1:1" s="9" customFormat="1" ht="20.65" customHeight="1" x14ac:dyDescent="0.25">
      <c r="A223" s="12"/>
    </row>
    <row r="224" spans="1:1" s="9" customFormat="1" ht="20.65" customHeight="1" x14ac:dyDescent="0.25">
      <c r="A224" s="12"/>
    </row>
    <row r="225" spans="1:1" s="9" customFormat="1" ht="20.65" customHeight="1" x14ac:dyDescent="0.25">
      <c r="A225" s="12"/>
    </row>
    <row r="226" spans="1:1" s="9" customFormat="1" ht="20.65" customHeight="1" x14ac:dyDescent="0.25">
      <c r="A226" s="12"/>
    </row>
    <row r="227" spans="1:1" s="9" customFormat="1" ht="20.65" customHeight="1" x14ac:dyDescent="0.25">
      <c r="A227" s="12"/>
    </row>
    <row r="228" spans="1:1" s="9" customFormat="1" ht="20.65" customHeight="1" x14ac:dyDescent="0.25">
      <c r="A228" s="12"/>
    </row>
    <row r="229" spans="1:1" s="9" customFormat="1" ht="20.65" customHeight="1" x14ac:dyDescent="0.25">
      <c r="A229" s="12"/>
    </row>
    <row r="230" spans="1:1" s="9" customFormat="1" ht="20.65" customHeight="1" x14ac:dyDescent="0.25">
      <c r="A230" s="12"/>
    </row>
    <row r="231" spans="1:1" s="9" customFormat="1" ht="20.65" customHeight="1" x14ac:dyDescent="0.25">
      <c r="A231" s="12"/>
    </row>
    <row r="232" spans="1:1" s="9" customFormat="1" ht="20.65" customHeight="1" x14ac:dyDescent="0.25">
      <c r="A232" s="12"/>
    </row>
    <row r="233" spans="1:1" s="9" customFormat="1" ht="20.65" customHeight="1" x14ac:dyDescent="0.25">
      <c r="A233" s="12"/>
    </row>
    <row r="234" spans="1:1" s="9" customFormat="1" ht="20.65" customHeight="1" x14ac:dyDescent="0.25">
      <c r="A234" s="12"/>
    </row>
    <row r="235" spans="1:1" s="9" customFormat="1" ht="20.65" customHeight="1" x14ac:dyDescent="0.25">
      <c r="A235" s="12"/>
    </row>
    <row r="236" spans="1:1" s="9" customFormat="1" ht="20.65" customHeight="1" x14ac:dyDescent="0.25">
      <c r="A236" s="12"/>
    </row>
    <row r="237" spans="1:1" s="9" customFormat="1" ht="20.65" customHeight="1" x14ac:dyDescent="0.25">
      <c r="A237" s="12"/>
    </row>
    <row r="238" spans="1:1" s="9" customFormat="1" ht="20.65" customHeight="1" x14ac:dyDescent="0.25">
      <c r="A238" s="12"/>
    </row>
    <row r="239" spans="1:1" s="9" customFormat="1" ht="20.65" customHeight="1" x14ac:dyDescent="0.25">
      <c r="A239" s="12"/>
    </row>
    <row r="240" spans="1:1" s="9" customFormat="1" ht="20.65" customHeight="1" x14ac:dyDescent="0.25">
      <c r="A240" s="12"/>
    </row>
    <row r="241" spans="1:1" s="9" customFormat="1" ht="20.65" customHeight="1" x14ac:dyDescent="0.25">
      <c r="A241" s="12"/>
    </row>
    <row r="242" spans="1:1" s="9" customFormat="1" ht="20.65" customHeight="1" x14ac:dyDescent="0.25">
      <c r="A242" s="12"/>
    </row>
    <row r="243" spans="1:1" s="9" customFormat="1" ht="20.65" customHeight="1" x14ac:dyDescent="0.25">
      <c r="A243" s="12"/>
    </row>
    <row r="244" spans="1:1" s="9" customFormat="1" ht="20.65" customHeight="1" x14ac:dyDescent="0.25">
      <c r="A244" s="12"/>
    </row>
    <row r="245" spans="1:1" s="9" customFormat="1" ht="20.65" customHeight="1" x14ac:dyDescent="0.25">
      <c r="A245" s="12"/>
    </row>
    <row r="246" spans="1:1" s="9" customFormat="1" ht="20.65" customHeight="1" x14ac:dyDescent="0.25">
      <c r="A246" s="12"/>
    </row>
    <row r="247" spans="1:1" s="9" customFormat="1" ht="20.65" customHeight="1" x14ac:dyDescent="0.25">
      <c r="A247" s="12"/>
    </row>
    <row r="248" spans="1:1" s="9" customFormat="1" ht="20.65" customHeight="1" x14ac:dyDescent="0.25">
      <c r="A248" s="12"/>
    </row>
    <row r="249" spans="1:1" s="9" customFormat="1" ht="20.65" customHeight="1" x14ac:dyDescent="0.25">
      <c r="A249" s="12"/>
    </row>
    <row r="250" spans="1:1" s="9" customFormat="1" ht="20.65" customHeight="1" x14ac:dyDescent="0.25">
      <c r="A250" s="12"/>
    </row>
    <row r="251" spans="1:1" s="9" customFormat="1" ht="20.65" customHeight="1" x14ac:dyDescent="0.25">
      <c r="A251" s="12"/>
    </row>
    <row r="252" spans="1:1" s="9" customFormat="1" ht="20.65" customHeight="1" x14ac:dyDescent="0.25">
      <c r="A252" s="12"/>
    </row>
    <row r="253" spans="1:1" s="9" customFormat="1" ht="20.65" customHeight="1" x14ac:dyDescent="0.25">
      <c r="A253" s="12"/>
    </row>
    <row r="254" spans="1:1" s="9" customFormat="1" ht="20.65" customHeight="1" x14ac:dyDescent="0.25">
      <c r="A254" s="12"/>
    </row>
    <row r="255" spans="1:1" s="9" customFormat="1" ht="20.65" customHeight="1" x14ac:dyDescent="0.25">
      <c r="A255" s="12"/>
    </row>
    <row r="256" spans="1:1" s="9" customFormat="1" ht="20.65" customHeight="1" x14ac:dyDescent="0.25">
      <c r="A256" s="12"/>
    </row>
    <row r="257" spans="1:3" s="9" customFormat="1" ht="20.65" customHeight="1" x14ac:dyDescent="0.25">
      <c r="A257" s="12"/>
    </row>
    <row r="258" spans="1:3" s="9" customFormat="1" ht="20.65" customHeight="1" x14ac:dyDescent="0.25">
      <c r="A258" s="12"/>
    </row>
    <row r="259" spans="1:3" s="9" customFormat="1" ht="20.65" customHeight="1" x14ac:dyDescent="0.25">
      <c r="A259" s="12"/>
    </row>
    <row r="260" spans="1:3" s="9" customFormat="1" ht="20.65" customHeight="1" x14ac:dyDescent="0.25">
      <c r="A260" s="12"/>
    </row>
    <row r="261" spans="1:3" s="9" customFormat="1" ht="20.65" customHeight="1" x14ac:dyDescent="0.25">
      <c r="A261" s="12"/>
    </row>
    <row r="262" spans="1:3" s="9" customFormat="1" ht="20.65" customHeight="1" x14ac:dyDescent="0.25">
      <c r="A262" s="12"/>
    </row>
    <row r="263" spans="1:3" ht="20.65" customHeight="1" x14ac:dyDescent="0.25">
      <c r="A263" s="12"/>
      <c r="B263" s="9"/>
      <c r="C263" s="9"/>
    </row>
    <row r="264" spans="1:3" ht="20.65" customHeight="1" x14ac:dyDescent="0.25">
      <c r="A264" s="12"/>
      <c r="B264" s="9"/>
      <c r="C264" s="9"/>
    </row>
    <row r="265" spans="1:3" ht="20.65" customHeight="1" x14ac:dyDescent="0.25">
      <c r="A265" s="12"/>
      <c r="B265" s="9"/>
      <c r="C265" s="9"/>
    </row>
    <row r="266" spans="1:3" ht="20.65" customHeight="1" x14ac:dyDescent="0.25">
      <c r="B266" s="9"/>
      <c r="C266" s="9"/>
    </row>
    <row r="267" spans="1:3" ht="20.65" customHeight="1" x14ac:dyDescent="0.25">
      <c r="B267" s="9"/>
      <c r="C267" s="9"/>
    </row>
    <row r="268" spans="1:3" ht="20.65" customHeight="1" x14ac:dyDescent="0.25">
      <c r="B268" s="9"/>
      <c r="C268" s="9"/>
    </row>
    <row r="269" spans="1:3" ht="20.65" customHeight="1" x14ac:dyDescent="0.25">
      <c r="B269" s="9"/>
      <c r="C269" s="9"/>
    </row>
    <row r="270" spans="1:3" ht="20.65" customHeight="1" x14ac:dyDescent="0.25">
      <c r="B270" s="9"/>
      <c r="C270" s="9"/>
    </row>
    <row r="271" spans="1:3" ht="20.65" customHeight="1" x14ac:dyDescent="0.25">
      <c r="B271" s="9"/>
      <c r="C271" s="9"/>
    </row>
    <row r="272" spans="1:3" ht="20.65" customHeight="1" x14ac:dyDescent="0.25">
      <c r="B272" s="9"/>
      <c r="C272" s="9"/>
    </row>
    <row r="273" spans="2:3" ht="20.65" customHeight="1" x14ac:dyDescent="0.25">
      <c r="B273" s="9"/>
      <c r="C273" s="9"/>
    </row>
    <row r="274" spans="2:3" ht="20.65" customHeight="1" x14ac:dyDescent="0.25">
      <c r="B274" s="9"/>
      <c r="C274" s="9"/>
    </row>
    <row r="275" spans="2:3" ht="20.65" customHeight="1" x14ac:dyDescent="0.25">
      <c r="B275" s="9"/>
      <c r="C275" s="9"/>
    </row>
    <row r="276" spans="2:3" ht="20.65" customHeight="1" x14ac:dyDescent="0.25">
      <c r="B276" s="9"/>
      <c r="C276" s="9"/>
    </row>
    <row r="277" spans="2:3" ht="20.65" customHeight="1" x14ac:dyDescent="0.25">
      <c r="B277" s="9"/>
      <c r="C277" s="9"/>
    </row>
    <row r="278" spans="2:3" ht="20.65" customHeight="1" x14ac:dyDescent="0.25">
      <c r="B278" s="9"/>
      <c r="C278" s="9"/>
    </row>
    <row r="279" spans="2:3" ht="20.65" customHeight="1" x14ac:dyDescent="0.25">
      <c r="B279" s="9"/>
      <c r="C279" s="9"/>
    </row>
    <row r="280" spans="2:3" ht="20.65" customHeight="1" x14ac:dyDescent="0.25">
      <c r="B280" s="9"/>
      <c r="C280" s="9"/>
    </row>
    <row r="281" spans="2:3" ht="20.65" customHeight="1" x14ac:dyDescent="0.25">
      <c r="B281" s="9"/>
      <c r="C281" s="9"/>
    </row>
    <row r="282" spans="2:3" ht="20.65" customHeight="1" x14ac:dyDescent="0.25">
      <c r="B282" s="9"/>
      <c r="C282" s="9"/>
    </row>
    <row r="283" spans="2:3" ht="20.65" customHeight="1" x14ac:dyDescent="0.25">
      <c r="B283" s="9"/>
      <c r="C283" s="9"/>
    </row>
    <row r="284" spans="2:3" ht="20.65" customHeight="1" x14ac:dyDescent="0.25">
      <c r="B284" s="9"/>
      <c r="C284" s="9"/>
    </row>
    <row r="285" spans="2:3" ht="20.65" customHeight="1" x14ac:dyDescent="0.25">
      <c r="B285" s="9"/>
      <c r="C285" s="9"/>
    </row>
    <row r="286" spans="2:3" ht="27.75" customHeight="1" x14ac:dyDescent="0.25">
      <c r="B286" s="9"/>
      <c r="C286" s="9"/>
    </row>
    <row r="287" spans="2:3" ht="27.75" customHeight="1" x14ac:dyDescent="0.25">
      <c r="B287" s="9"/>
      <c r="C287" s="9"/>
    </row>
    <row r="288" spans="2:3" ht="27.75" customHeight="1" x14ac:dyDescent="0.25">
      <c r="B288" s="9"/>
      <c r="C288" s="9"/>
    </row>
    <row r="289" spans="2:3" ht="27.75" customHeight="1" x14ac:dyDescent="0.25">
      <c r="B289" s="9"/>
      <c r="C289" s="9"/>
    </row>
    <row r="290" spans="2:3" ht="27.75" customHeight="1" x14ac:dyDescent="0.25">
      <c r="B290" s="9"/>
      <c r="C290" s="9"/>
    </row>
    <row r="291" spans="2:3" ht="27.75" customHeight="1" x14ac:dyDescent="0.25">
      <c r="B291" s="9"/>
      <c r="C291" s="9"/>
    </row>
    <row r="292" spans="2:3" ht="27.75" customHeight="1" x14ac:dyDescent="0.25">
      <c r="B292" s="9"/>
      <c r="C292" s="9"/>
    </row>
    <row r="293" spans="2:3" ht="27.75" customHeight="1" x14ac:dyDescent="0.25">
      <c r="B293" s="9"/>
      <c r="C293" s="9"/>
    </row>
    <row r="294" spans="2:3" ht="27.75" customHeight="1" x14ac:dyDescent="0.25">
      <c r="B294" s="9"/>
      <c r="C294" s="9"/>
    </row>
    <row r="295" spans="2:3" ht="27.75" customHeight="1" x14ac:dyDescent="0.25">
      <c r="B295" s="9"/>
      <c r="C295" s="9"/>
    </row>
    <row r="296" spans="2:3" ht="27.75" customHeight="1" x14ac:dyDescent="0.25">
      <c r="B296" s="9"/>
      <c r="C296" s="9"/>
    </row>
    <row r="297" spans="2:3" ht="27.75" customHeight="1" x14ac:dyDescent="0.25">
      <c r="B297" s="9"/>
      <c r="C297" s="9"/>
    </row>
    <row r="298" spans="2:3" ht="27.75" customHeight="1" x14ac:dyDescent="0.25">
      <c r="B298" s="9"/>
      <c r="C298" s="9"/>
    </row>
    <row r="299" spans="2:3" ht="27.75" customHeight="1" x14ac:dyDescent="0.25">
      <c r="B299" s="9"/>
      <c r="C299" s="9"/>
    </row>
    <row r="300" spans="2:3" ht="27.75" customHeight="1" x14ac:dyDescent="0.25">
      <c r="B300" s="9"/>
      <c r="C300" s="9"/>
    </row>
    <row r="301" spans="2:3" ht="27.75" customHeight="1" x14ac:dyDescent="0.25">
      <c r="B301" s="9"/>
      <c r="C301" s="9"/>
    </row>
    <row r="302" spans="2:3" ht="27.75" customHeight="1" x14ac:dyDescent="0.25">
      <c r="B302" s="9"/>
      <c r="C302" s="9"/>
    </row>
    <row r="303" spans="2:3" ht="27.75" customHeight="1" x14ac:dyDescent="0.25">
      <c r="B303" s="9"/>
      <c r="C303" s="9"/>
    </row>
    <row r="304" spans="2:3" ht="27.75" customHeight="1" x14ac:dyDescent="0.25">
      <c r="B304" s="9"/>
      <c r="C304" s="9"/>
    </row>
    <row r="305" spans="2:3" ht="27.75" customHeight="1" x14ac:dyDescent="0.25">
      <c r="B305" s="9"/>
      <c r="C305" s="9"/>
    </row>
    <row r="306" spans="2:3" ht="27.75" customHeight="1" x14ac:dyDescent="0.25">
      <c r="B306" s="9"/>
      <c r="C306" s="9"/>
    </row>
    <row r="307" spans="2:3" ht="27.75" customHeight="1" x14ac:dyDescent="0.25">
      <c r="B307" s="9"/>
      <c r="C307" s="9"/>
    </row>
    <row r="308" spans="2:3" ht="27.75" customHeight="1" x14ac:dyDescent="0.25">
      <c r="B308" s="9"/>
      <c r="C308" s="9"/>
    </row>
    <row r="309" spans="2:3" ht="27.75" customHeight="1" x14ac:dyDescent="0.25">
      <c r="B309" s="9"/>
      <c r="C309" s="9"/>
    </row>
    <row r="310" spans="2:3" ht="27.75" customHeight="1" x14ac:dyDescent="0.25">
      <c r="B310" s="9"/>
      <c r="C310" s="9"/>
    </row>
    <row r="311" spans="2:3" ht="27.75" customHeight="1" x14ac:dyDescent="0.25">
      <c r="B311" s="9"/>
      <c r="C311" s="9"/>
    </row>
    <row r="312" spans="2:3" ht="27.75" customHeight="1" x14ac:dyDescent="0.25">
      <c r="B312" s="9"/>
      <c r="C312" s="9"/>
    </row>
    <row r="313" spans="2:3" ht="27.75" customHeight="1" x14ac:dyDescent="0.25">
      <c r="B313" s="9"/>
      <c r="C313" s="9"/>
    </row>
    <row r="314" spans="2:3" ht="27.75" customHeight="1" x14ac:dyDescent="0.25">
      <c r="B314" s="9"/>
      <c r="C314" s="9"/>
    </row>
    <row r="315" spans="2:3" ht="27.75" customHeight="1" x14ac:dyDescent="0.25">
      <c r="B315" s="9"/>
      <c r="C315" s="9"/>
    </row>
    <row r="316" spans="2:3" ht="27.75" customHeight="1" x14ac:dyDescent="0.25">
      <c r="B316" s="9"/>
      <c r="C316" s="9"/>
    </row>
    <row r="317" spans="2:3" ht="27.75" customHeight="1" x14ac:dyDescent="0.25">
      <c r="B317" s="9"/>
      <c r="C317" s="9"/>
    </row>
    <row r="318" spans="2:3" ht="27.75" customHeight="1" x14ac:dyDescent="0.25">
      <c r="B318" s="9"/>
      <c r="C318" s="9"/>
    </row>
    <row r="319" spans="2:3" ht="27.75" customHeight="1" x14ac:dyDescent="0.25">
      <c r="B319" s="9"/>
      <c r="C319" s="9"/>
    </row>
    <row r="320" spans="2:3" ht="27.75" customHeight="1" x14ac:dyDescent="0.25">
      <c r="B320" s="9"/>
      <c r="C320" s="9"/>
    </row>
    <row r="321" spans="2:3" ht="27.75" customHeight="1" x14ac:dyDescent="0.25">
      <c r="B321" s="9"/>
      <c r="C321" s="9"/>
    </row>
    <row r="322" spans="2:3" ht="27.75" customHeight="1" x14ac:dyDescent="0.25">
      <c r="B322" s="9"/>
      <c r="C322" s="9"/>
    </row>
    <row r="323" spans="2:3" ht="27.75" customHeight="1" x14ac:dyDescent="0.25">
      <c r="B323" s="9"/>
      <c r="C323" s="9"/>
    </row>
    <row r="324" spans="2:3" ht="27.75" customHeight="1" x14ac:dyDescent="0.25">
      <c r="B324" s="9"/>
      <c r="C324" s="9"/>
    </row>
    <row r="325" spans="2:3" ht="27.75" customHeight="1" x14ac:dyDescent="0.25">
      <c r="B325" s="9"/>
      <c r="C325" s="9"/>
    </row>
    <row r="326" spans="2:3" ht="27.75" customHeight="1" x14ac:dyDescent="0.25">
      <c r="B326" s="9"/>
      <c r="C326" s="9"/>
    </row>
    <row r="327" spans="2:3" ht="27.75" customHeight="1" x14ac:dyDescent="0.25">
      <c r="B327" s="9"/>
      <c r="C327" s="9"/>
    </row>
    <row r="328" spans="2:3" ht="27.75" customHeight="1" x14ac:dyDescent="0.25">
      <c r="B328" s="9"/>
      <c r="C328" s="9"/>
    </row>
    <row r="329" spans="2:3" ht="27.75" customHeight="1" x14ac:dyDescent="0.25">
      <c r="B329" s="9"/>
      <c r="C329" s="9"/>
    </row>
    <row r="330" spans="2:3" ht="27.75" customHeight="1" x14ac:dyDescent="0.25">
      <c r="B330" s="9"/>
      <c r="C330" s="9"/>
    </row>
    <row r="331" spans="2:3" ht="27.75" customHeight="1" x14ac:dyDescent="0.25">
      <c r="B331" s="9"/>
      <c r="C331" s="9"/>
    </row>
    <row r="332" spans="2:3" ht="27.75" customHeight="1" x14ac:dyDescent="0.25">
      <c r="B332" s="9"/>
      <c r="C332" s="9"/>
    </row>
    <row r="333" spans="2:3" ht="27.75" customHeight="1" x14ac:dyDescent="0.25">
      <c r="B333" s="9"/>
      <c r="C333" s="9"/>
    </row>
    <row r="334" spans="2:3" ht="27.75" customHeight="1" x14ac:dyDescent="0.25">
      <c r="B334" s="9"/>
      <c r="C334" s="9"/>
    </row>
    <row r="335" spans="2:3" ht="27.75" customHeight="1" x14ac:dyDescent="0.25">
      <c r="B335" s="9"/>
      <c r="C335" s="9"/>
    </row>
    <row r="336" spans="2:3" ht="27.75" customHeight="1" x14ac:dyDescent="0.25">
      <c r="B336" s="9"/>
      <c r="C336" s="9"/>
    </row>
    <row r="337" spans="2:3" ht="27.75" customHeight="1" x14ac:dyDescent="0.25">
      <c r="B337" s="9"/>
      <c r="C337" s="9"/>
    </row>
    <row r="338" spans="2:3" ht="27.75" customHeight="1" x14ac:dyDescent="0.25">
      <c r="B338" s="9"/>
      <c r="C338" s="9"/>
    </row>
    <row r="339" spans="2:3" ht="27.75" customHeight="1" x14ac:dyDescent="0.25">
      <c r="B339" s="9"/>
      <c r="C339" s="9"/>
    </row>
    <row r="340" spans="2:3" ht="27.75" customHeight="1" x14ac:dyDescent="0.25">
      <c r="B340" s="9"/>
      <c r="C340" s="9"/>
    </row>
    <row r="341" spans="2:3" ht="27.75" customHeight="1" x14ac:dyDescent="0.25">
      <c r="B341" s="9"/>
      <c r="C341" s="9"/>
    </row>
    <row r="342" spans="2:3" ht="27.75" customHeight="1" x14ac:dyDescent="0.25">
      <c r="B342" s="9"/>
      <c r="C342" s="9"/>
    </row>
    <row r="343" spans="2:3" ht="22.5" customHeight="1" x14ac:dyDescent="0.25">
      <c r="B343" s="9"/>
      <c r="C343" s="9"/>
    </row>
    <row r="344" spans="2:3" ht="27.75" customHeight="1" x14ac:dyDescent="0.25">
      <c r="B344" s="9"/>
      <c r="C344" s="9"/>
    </row>
    <row r="345" spans="2:3" ht="27.75" customHeight="1" x14ac:dyDescent="0.25">
      <c r="B345" s="9"/>
      <c r="C345" s="9"/>
    </row>
    <row r="346" spans="2:3" ht="27.75" customHeight="1" x14ac:dyDescent="0.25">
      <c r="B346" s="9"/>
      <c r="C346" s="9"/>
    </row>
    <row r="347" spans="2:3" ht="27.75" customHeight="1" x14ac:dyDescent="0.25">
      <c r="B347" s="9"/>
      <c r="C347" s="9"/>
    </row>
    <row r="348" spans="2:3" ht="27.75" customHeight="1" x14ac:dyDescent="0.25">
      <c r="B348" s="9"/>
      <c r="C348" s="9"/>
    </row>
    <row r="349" spans="2:3" ht="27.75" customHeight="1" x14ac:dyDescent="0.25">
      <c r="B349" s="9"/>
      <c r="C349" s="9"/>
    </row>
    <row r="350" spans="2:3" ht="27.75" customHeight="1" x14ac:dyDescent="0.25">
      <c r="B350" s="9"/>
      <c r="C350" s="9"/>
    </row>
    <row r="351" spans="2:3" ht="27.75" customHeight="1" x14ac:dyDescent="0.25">
      <c r="B351" s="9"/>
      <c r="C351" s="9"/>
    </row>
    <row r="352" spans="2:3" ht="27.75" customHeight="1" x14ac:dyDescent="0.25">
      <c r="B352" s="9"/>
      <c r="C352" s="9"/>
    </row>
    <row r="353" spans="2:3" ht="27.75" customHeight="1" x14ac:dyDescent="0.25">
      <c r="B353" s="9"/>
      <c r="C353" s="9"/>
    </row>
    <row r="354" spans="2:3" ht="27.75" customHeight="1" x14ac:dyDescent="0.25">
      <c r="B354" s="9"/>
      <c r="C354" s="9"/>
    </row>
    <row r="355" spans="2:3" ht="27.75" customHeight="1" x14ac:dyDescent="0.25">
      <c r="B355" s="9"/>
      <c r="C355" s="9"/>
    </row>
    <row r="356" spans="2:3" ht="27.75" customHeight="1" x14ac:dyDescent="0.25">
      <c r="B356" s="9"/>
      <c r="C356" s="9"/>
    </row>
    <row r="357" spans="2:3" ht="27.75" customHeight="1" x14ac:dyDescent="0.25">
      <c r="B357" s="9"/>
      <c r="C357" s="9"/>
    </row>
    <row r="358" spans="2:3" ht="27.75" customHeight="1" x14ac:dyDescent="0.25">
      <c r="B358" s="9"/>
      <c r="C358" s="9"/>
    </row>
    <row r="359" spans="2:3" ht="27.75" customHeight="1" x14ac:dyDescent="0.25">
      <c r="B359" s="9"/>
      <c r="C359" s="9"/>
    </row>
    <row r="360" spans="2:3" ht="27.75" customHeight="1" x14ac:dyDescent="0.25">
      <c r="B360" s="9"/>
      <c r="C360" s="9"/>
    </row>
    <row r="361" spans="2:3" ht="27.75" customHeight="1" x14ac:dyDescent="0.25">
      <c r="B361" s="9"/>
      <c r="C361" s="9"/>
    </row>
    <row r="362" spans="2:3" ht="27.75" customHeight="1" x14ac:dyDescent="0.25">
      <c r="B362" s="9"/>
      <c r="C362" s="9"/>
    </row>
    <row r="363" spans="2:3" ht="27.75" customHeight="1" x14ac:dyDescent="0.25">
      <c r="B363" s="9"/>
      <c r="C363" s="9"/>
    </row>
    <row r="364" spans="2:3" ht="27.75" customHeight="1" x14ac:dyDescent="0.25">
      <c r="B364" s="9"/>
      <c r="C364" s="9"/>
    </row>
    <row r="365" spans="2:3" ht="27.75" customHeight="1" x14ac:dyDescent="0.25">
      <c r="B365" s="9"/>
      <c r="C365" s="9"/>
    </row>
    <row r="366" spans="2:3" ht="27.75" customHeight="1" x14ac:dyDescent="0.25">
      <c r="B366" s="9"/>
      <c r="C366" s="9"/>
    </row>
    <row r="367" spans="2:3" ht="27.75" customHeight="1" x14ac:dyDescent="0.25">
      <c r="B367" s="9"/>
      <c r="C367" s="9"/>
    </row>
    <row r="368" spans="2:3" ht="27.75" customHeight="1" x14ac:dyDescent="0.25">
      <c r="B368" s="9"/>
      <c r="C368" s="9"/>
    </row>
    <row r="369" spans="2:3" ht="27.75" customHeight="1" x14ac:dyDescent="0.25">
      <c r="B369" s="9"/>
      <c r="C369" s="9"/>
    </row>
    <row r="370" spans="2:3" ht="27.75" customHeight="1" x14ac:dyDescent="0.25">
      <c r="B370" s="9"/>
      <c r="C370" s="9"/>
    </row>
    <row r="371" spans="2:3" ht="27.75" customHeight="1" x14ac:dyDescent="0.25">
      <c r="B371" s="9"/>
      <c r="C371" s="9"/>
    </row>
    <row r="372" spans="2:3" ht="27.75" customHeight="1" x14ac:dyDescent="0.25">
      <c r="B372" s="9"/>
      <c r="C372" s="9"/>
    </row>
    <row r="373" spans="2:3" ht="27.75" customHeight="1" x14ac:dyDescent="0.25">
      <c r="B373" s="9"/>
      <c r="C373" s="9"/>
    </row>
    <row r="374" spans="2:3" ht="27.75" customHeight="1" x14ac:dyDescent="0.25">
      <c r="B374" s="9"/>
      <c r="C374" s="9"/>
    </row>
    <row r="375" spans="2:3" ht="27.75" customHeight="1" x14ac:dyDescent="0.25">
      <c r="B375" s="9"/>
      <c r="C375" s="9"/>
    </row>
    <row r="376" spans="2:3" ht="27.75" customHeight="1" x14ac:dyDescent="0.25">
      <c r="B376" s="9"/>
      <c r="C376" s="9"/>
    </row>
    <row r="377" spans="2:3" ht="27.75" customHeight="1" x14ac:dyDescent="0.25">
      <c r="B377" s="9"/>
      <c r="C377" s="9"/>
    </row>
    <row r="378" spans="2:3" ht="27.75" customHeight="1" x14ac:dyDescent="0.25">
      <c r="B378" s="9"/>
      <c r="C378" s="9"/>
    </row>
    <row r="379" spans="2:3" ht="27.75" customHeight="1" x14ac:dyDescent="0.25">
      <c r="B379" s="9"/>
      <c r="C379" s="9"/>
    </row>
    <row r="380" spans="2:3" ht="27.75" customHeight="1" x14ac:dyDescent="0.25">
      <c r="B380" s="9"/>
      <c r="C380" s="9"/>
    </row>
    <row r="381" spans="2:3" ht="27.75" customHeight="1" x14ac:dyDescent="0.25">
      <c r="B381" s="9"/>
      <c r="C381" s="9"/>
    </row>
    <row r="382" spans="2:3" ht="27.75" customHeight="1" x14ac:dyDescent="0.25">
      <c r="B382" s="9"/>
      <c r="C382" s="9"/>
    </row>
    <row r="383" spans="2:3" ht="27.75" customHeight="1" x14ac:dyDescent="0.25">
      <c r="B383" s="9"/>
      <c r="C383" s="9"/>
    </row>
    <row r="384" spans="2:3" ht="27.75" customHeight="1" x14ac:dyDescent="0.25">
      <c r="B384" s="9"/>
      <c r="C384" s="9"/>
    </row>
    <row r="385" spans="2:3" ht="27.75" customHeight="1" x14ac:dyDescent="0.25">
      <c r="B385" s="9"/>
      <c r="C385" s="9"/>
    </row>
    <row r="386" spans="2:3" ht="27.75" customHeight="1" x14ac:dyDescent="0.25">
      <c r="B386" s="9"/>
      <c r="C386" s="9"/>
    </row>
    <row r="387" spans="2:3" ht="27.75" customHeight="1" x14ac:dyDescent="0.25">
      <c r="B387" s="9"/>
      <c r="C387" s="9"/>
    </row>
    <row r="388" spans="2:3" ht="27.75" customHeight="1" x14ac:dyDescent="0.25">
      <c r="B388" s="9"/>
      <c r="C388" s="9"/>
    </row>
    <row r="389" spans="2:3" ht="27.75" customHeight="1" x14ac:dyDescent="0.25">
      <c r="B389" s="9"/>
      <c r="C389" s="9"/>
    </row>
    <row r="390" spans="2:3" ht="27.75" customHeight="1" x14ac:dyDescent="0.25">
      <c r="B390" s="9"/>
      <c r="C390" s="9"/>
    </row>
    <row r="391" spans="2:3" ht="27.75" customHeight="1" x14ac:dyDescent="0.25">
      <c r="B391" s="9"/>
      <c r="C391" s="9"/>
    </row>
    <row r="392" spans="2:3" ht="27.75" customHeight="1" x14ac:dyDescent="0.25">
      <c r="B392" s="9"/>
      <c r="C392" s="9"/>
    </row>
    <row r="393" spans="2:3" ht="27.75" customHeight="1" x14ac:dyDescent="0.25">
      <c r="B393" s="9"/>
      <c r="C393" s="9"/>
    </row>
    <row r="394" spans="2:3" ht="27.75" customHeight="1" x14ac:dyDescent="0.25">
      <c r="B394" s="9"/>
      <c r="C394" s="9"/>
    </row>
    <row r="395" spans="2:3" ht="27.75" customHeight="1" x14ac:dyDescent="0.25">
      <c r="B395" s="9"/>
      <c r="C395" s="9"/>
    </row>
    <row r="396" spans="2:3" ht="27.75" customHeight="1" x14ac:dyDescent="0.25">
      <c r="B396" s="9"/>
      <c r="C396" s="9"/>
    </row>
    <row r="397" spans="2:3" ht="27.75" customHeight="1" x14ac:dyDescent="0.25">
      <c r="B397" s="9"/>
      <c r="C397" s="9"/>
    </row>
    <row r="398" spans="2:3" ht="27.75" customHeight="1" x14ac:dyDescent="0.25">
      <c r="B398" s="9"/>
      <c r="C398" s="9"/>
    </row>
    <row r="399" spans="2:3" ht="27.75" customHeight="1" x14ac:dyDescent="0.25">
      <c r="B399" s="9"/>
      <c r="C399" s="9"/>
    </row>
    <row r="400" spans="2:3" ht="27.75" customHeight="1" x14ac:dyDescent="0.25">
      <c r="B400" s="9"/>
      <c r="C400" s="9"/>
    </row>
    <row r="401" spans="2:3" ht="27.75" customHeight="1" x14ac:dyDescent="0.25">
      <c r="B401" s="9"/>
      <c r="C401" s="9"/>
    </row>
    <row r="402" spans="2:3" ht="27.75" customHeight="1" x14ac:dyDescent="0.25">
      <c r="B402" s="9"/>
      <c r="C402" s="9"/>
    </row>
    <row r="403" spans="2:3" ht="27.75" customHeight="1" x14ac:dyDescent="0.25">
      <c r="B403" s="9"/>
      <c r="C403" s="9"/>
    </row>
    <row r="404" spans="2:3" ht="27.75" customHeight="1" x14ac:dyDescent="0.25">
      <c r="B404" s="9"/>
      <c r="C404" s="9"/>
    </row>
    <row r="405" spans="2:3" ht="27.75" customHeight="1" x14ac:dyDescent="0.25">
      <c r="B405" s="9"/>
      <c r="C405" s="9"/>
    </row>
    <row r="406" spans="2:3" ht="27.75" customHeight="1" x14ac:dyDescent="0.25">
      <c r="B406" s="9"/>
      <c r="C406" s="9"/>
    </row>
    <row r="407" spans="2:3" ht="27.75" customHeight="1" x14ac:dyDescent="0.25">
      <c r="B407" s="9"/>
      <c r="C407" s="9"/>
    </row>
    <row r="408" spans="2:3" ht="27.75" customHeight="1" x14ac:dyDescent="0.25">
      <c r="B408" s="9"/>
      <c r="C408" s="9"/>
    </row>
    <row r="409" spans="2:3" ht="27.75" customHeight="1" x14ac:dyDescent="0.25">
      <c r="B409" s="9"/>
      <c r="C409" s="9"/>
    </row>
    <row r="410" spans="2:3" ht="27.75" customHeight="1" x14ac:dyDescent="0.25">
      <c r="B410" s="9"/>
      <c r="C410" s="9"/>
    </row>
    <row r="411" spans="2:3" ht="27.75" customHeight="1" x14ac:dyDescent="0.25">
      <c r="B411" s="9"/>
      <c r="C411" s="9"/>
    </row>
    <row r="412" spans="2:3" ht="27.75" customHeight="1" x14ac:dyDescent="0.25">
      <c r="B412" s="9"/>
      <c r="C412" s="9"/>
    </row>
    <row r="413" spans="2:3" ht="27.75" customHeight="1" x14ac:dyDescent="0.25">
      <c r="B413" s="9"/>
      <c r="C413" s="9"/>
    </row>
    <row r="414" spans="2:3" ht="27.75" customHeight="1" x14ac:dyDescent="0.25">
      <c r="B414" s="9"/>
      <c r="C414" s="9"/>
    </row>
    <row r="415" spans="2:3" ht="27.75" customHeight="1" x14ac:dyDescent="0.25">
      <c r="B415" s="9"/>
      <c r="C415" s="9"/>
    </row>
    <row r="416" spans="2:3" ht="27.75" customHeight="1" x14ac:dyDescent="0.25">
      <c r="B416" s="9"/>
      <c r="C416" s="9"/>
    </row>
    <row r="417" spans="2:3" ht="27.75" customHeight="1" x14ac:dyDescent="0.25">
      <c r="B417" s="9"/>
      <c r="C417" s="9"/>
    </row>
    <row r="418" spans="2:3" ht="27.75" customHeight="1" x14ac:dyDescent="0.25">
      <c r="B418" s="9"/>
      <c r="C418" s="9"/>
    </row>
    <row r="419" spans="2:3" ht="27.75" customHeight="1" x14ac:dyDescent="0.25">
      <c r="B419" s="9"/>
      <c r="C419" s="9"/>
    </row>
    <row r="420" spans="2:3" ht="27.75" customHeight="1" x14ac:dyDescent="0.25">
      <c r="B420" s="9"/>
      <c r="C420" s="9"/>
    </row>
    <row r="421" spans="2:3" ht="27.75" customHeight="1" x14ac:dyDescent="0.25">
      <c r="B421" s="9"/>
      <c r="C421" s="9"/>
    </row>
    <row r="422" spans="2:3" ht="27.75" customHeight="1" x14ac:dyDescent="0.25">
      <c r="B422" s="9"/>
      <c r="C422" s="9"/>
    </row>
    <row r="423" spans="2:3" ht="27.75" customHeight="1" x14ac:dyDescent="0.25">
      <c r="B423" s="9"/>
      <c r="C423" s="9"/>
    </row>
    <row r="424" spans="2:3" ht="27.75" customHeight="1" x14ac:dyDescent="0.25">
      <c r="B424" s="9"/>
      <c r="C424" s="9"/>
    </row>
    <row r="425" spans="2:3" ht="27.75" customHeight="1" x14ac:dyDescent="0.25">
      <c r="B425" s="9"/>
      <c r="C425" s="9"/>
    </row>
    <row r="426" spans="2:3" ht="27.75" customHeight="1" x14ac:dyDescent="0.25">
      <c r="B426" s="9"/>
      <c r="C426" s="9"/>
    </row>
    <row r="427" spans="2:3" ht="27.75" customHeight="1" x14ac:dyDescent="0.25">
      <c r="B427" s="9"/>
      <c r="C427" s="9"/>
    </row>
    <row r="428" spans="2:3" ht="27.75" customHeight="1" x14ac:dyDescent="0.25">
      <c r="B428" s="9"/>
      <c r="C428" s="9"/>
    </row>
  </sheetData>
  <phoneticPr fontId="8" type="noConversion"/>
  <conditionalFormatting sqref="D71:E71 D53:D54 D64 D78:D79 D11 D8:E8 D20:E20 B5:C54 B56:C79 B81:C428">
    <cfRule type="cellIs" dxfId="25" priority="2" stopIfTrue="1" operator="notBetween">
      <formula>#REF!*1.15</formula>
      <formula>#REF!*0.85</formula>
    </cfRule>
  </conditionalFormatting>
  <conditionalFormatting sqref="B55:C55">
    <cfRule type="cellIs" dxfId="24" priority="1" stopIfTrue="1" operator="notBetween">
      <formula>#REF!*1.15</formula>
      <formula>#REF!*0.85</formula>
    </cfRule>
  </conditionalFormatting>
  <pageMargins left="0.7" right="0.7" top="0.75" bottom="0.75" header="0.3" footer="0.3"/>
  <pageSetup paperSize="9" scale="55" orientation="portrait" r:id="rId1"/>
  <ignoredErrors>
    <ignoredError sqref="E20:I20 D39 E53:H53 E64:H64 D7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2"/>
  <sheetViews>
    <sheetView workbookViewId="0">
      <selection activeCell="A43" sqref="A43"/>
    </sheetView>
  </sheetViews>
  <sheetFormatPr baseColWidth="10" defaultRowHeight="15" x14ac:dyDescent="0.25"/>
  <cols>
    <col min="1" max="1" width="46.7109375" bestFit="1" customWidth="1"/>
    <col min="2" max="2" width="10.85546875" customWidth="1"/>
    <col min="3" max="3" width="9.140625" bestFit="1" customWidth="1"/>
    <col min="4" max="4" width="13.28515625" customWidth="1"/>
    <col min="5" max="5" width="11.7109375" customWidth="1"/>
  </cols>
  <sheetData>
    <row r="2" spans="1:5" ht="15.75" x14ac:dyDescent="0.25">
      <c r="A2" s="23" t="s">
        <v>55</v>
      </c>
      <c r="B2" s="23"/>
      <c r="C2" s="23"/>
      <c r="D2" s="23"/>
      <c r="E2" s="23"/>
    </row>
    <row r="3" spans="1:5" s="17" customFormat="1" ht="15.75" x14ac:dyDescent="0.25">
      <c r="A3" s="15"/>
      <c r="B3" s="16"/>
      <c r="C3" s="16"/>
      <c r="D3" s="16"/>
      <c r="E3" s="16"/>
    </row>
    <row r="4" spans="1:5" ht="15.75" thickBot="1" x14ac:dyDescent="0.3">
      <c r="A4" s="30" t="s">
        <v>0</v>
      </c>
      <c r="B4" s="58" t="s">
        <v>37</v>
      </c>
      <c r="C4" s="56" t="s">
        <v>38</v>
      </c>
      <c r="D4" s="56" t="s">
        <v>39</v>
      </c>
      <c r="E4" s="59" t="s">
        <v>4</v>
      </c>
    </row>
    <row r="5" spans="1:5" ht="15.75" thickTop="1" x14ac:dyDescent="0.25">
      <c r="A5" s="24" t="s">
        <v>231</v>
      </c>
      <c r="B5" s="47">
        <v>0</v>
      </c>
      <c r="C5" s="51">
        <v>0</v>
      </c>
      <c r="D5" s="51">
        <v>0</v>
      </c>
      <c r="E5" s="49">
        <v>0</v>
      </c>
    </row>
    <row r="6" spans="1:5" x14ac:dyDescent="0.25">
      <c r="A6" s="25" t="s">
        <v>81</v>
      </c>
      <c r="B6" s="48">
        <v>17.065300000000001</v>
      </c>
      <c r="C6" s="52">
        <v>0</v>
      </c>
      <c r="D6" s="52">
        <v>0</v>
      </c>
      <c r="E6" s="50">
        <v>17.065300000000001</v>
      </c>
    </row>
    <row r="7" spans="1:5" x14ac:dyDescent="0.25">
      <c r="A7" s="25" t="s">
        <v>82</v>
      </c>
      <c r="B7" s="48">
        <v>0</v>
      </c>
      <c r="C7" s="52">
        <v>0</v>
      </c>
      <c r="D7" s="52">
        <v>0</v>
      </c>
      <c r="E7" s="50">
        <v>0</v>
      </c>
    </row>
    <row r="8" spans="1:5" x14ac:dyDescent="0.25">
      <c r="A8" s="25" t="s">
        <v>232</v>
      </c>
      <c r="B8" s="48">
        <v>0</v>
      </c>
      <c r="C8" s="52">
        <v>0</v>
      </c>
      <c r="D8" s="52">
        <v>0</v>
      </c>
      <c r="E8" s="50">
        <v>0</v>
      </c>
    </row>
    <row r="9" spans="1:5" x14ac:dyDescent="0.25">
      <c r="A9" s="25" t="s">
        <v>84</v>
      </c>
      <c r="B9" s="48">
        <v>0</v>
      </c>
      <c r="C9" s="52">
        <v>0</v>
      </c>
      <c r="D9" s="52">
        <v>0</v>
      </c>
      <c r="E9" s="50">
        <v>0</v>
      </c>
    </row>
    <row r="10" spans="1:5" x14ac:dyDescent="0.25">
      <c r="A10" s="25" t="s">
        <v>85</v>
      </c>
      <c r="B10" s="48">
        <v>4.5110000000000001</v>
      </c>
      <c r="C10" s="52">
        <v>0</v>
      </c>
      <c r="D10" s="52">
        <v>0</v>
      </c>
      <c r="E10" s="50">
        <v>4.5110000000000001</v>
      </c>
    </row>
    <row r="11" spans="1:5" x14ac:dyDescent="0.25">
      <c r="A11" s="25" t="s">
        <v>86</v>
      </c>
      <c r="B11" s="48">
        <v>0</v>
      </c>
      <c r="C11" s="52">
        <v>0</v>
      </c>
      <c r="D11" s="52">
        <v>0</v>
      </c>
      <c r="E11" s="50">
        <v>0</v>
      </c>
    </row>
    <row r="12" spans="1:5" x14ac:dyDescent="0.25">
      <c r="A12" s="25" t="s">
        <v>87</v>
      </c>
      <c r="B12" s="48">
        <v>0</v>
      </c>
      <c r="C12" s="52">
        <v>0</v>
      </c>
      <c r="D12" s="52">
        <v>0</v>
      </c>
      <c r="E12" s="50">
        <v>0</v>
      </c>
    </row>
    <row r="13" spans="1:5" x14ac:dyDescent="0.25">
      <c r="A13" s="25" t="s">
        <v>88</v>
      </c>
      <c r="B13" s="48">
        <v>0</v>
      </c>
      <c r="C13" s="52">
        <v>0</v>
      </c>
      <c r="D13" s="52">
        <v>0</v>
      </c>
      <c r="E13" s="50">
        <v>0</v>
      </c>
    </row>
    <row r="14" spans="1:5" x14ac:dyDescent="0.25">
      <c r="A14" s="25" t="s">
        <v>89</v>
      </c>
      <c r="B14" s="48">
        <v>205.75579999999999</v>
      </c>
      <c r="C14" s="52">
        <v>0</v>
      </c>
      <c r="D14" s="52">
        <v>0</v>
      </c>
      <c r="E14" s="50">
        <v>205.75579999999999</v>
      </c>
    </row>
    <row r="15" spans="1:5" x14ac:dyDescent="0.25">
      <c r="A15" s="25" t="s">
        <v>90</v>
      </c>
      <c r="B15" s="48">
        <v>0</v>
      </c>
      <c r="C15" s="52">
        <v>0</v>
      </c>
      <c r="D15" s="52">
        <v>0</v>
      </c>
      <c r="E15" s="50">
        <v>0</v>
      </c>
    </row>
    <row r="16" spans="1:5" x14ac:dyDescent="0.25">
      <c r="A16" s="25" t="s">
        <v>233</v>
      </c>
      <c r="B16" s="48">
        <v>0</v>
      </c>
      <c r="C16" s="52">
        <v>0</v>
      </c>
      <c r="D16" s="52">
        <v>0</v>
      </c>
      <c r="E16" s="50">
        <v>0</v>
      </c>
    </row>
    <row r="17" spans="1:6" x14ac:dyDescent="0.25">
      <c r="A17" s="31" t="s">
        <v>5</v>
      </c>
      <c r="B17" s="60">
        <v>227.3321</v>
      </c>
      <c r="C17" s="61">
        <v>0</v>
      </c>
      <c r="D17" s="61">
        <v>0</v>
      </c>
      <c r="E17" s="62">
        <v>227.3321</v>
      </c>
    </row>
    <row r="18" spans="1:6" x14ac:dyDescent="0.25">
      <c r="A18" s="25" t="s">
        <v>234</v>
      </c>
      <c r="B18" s="48">
        <v>410.95400000000001</v>
      </c>
      <c r="C18" s="52">
        <v>0</v>
      </c>
      <c r="D18" s="52">
        <v>30.0105</v>
      </c>
      <c r="E18" s="50">
        <v>440.96449999999999</v>
      </c>
    </row>
    <row r="19" spans="1:6" x14ac:dyDescent="0.25">
      <c r="A19" s="25" t="s">
        <v>93</v>
      </c>
      <c r="B19" s="48">
        <v>0</v>
      </c>
      <c r="C19" s="52">
        <v>0</v>
      </c>
      <c r="D19" s="52">
        <v>0</v>
      </c>
      <c r="E19" s="50">
        <v>0</v>
      </c>
    </row>
    <row r="20" spans="1:6" x14ac:dyDescent="0.25">
      <c r="A20" s="25" t="s">
        <v>94</v>
      </c>
      <c r="B20" s="48">
        <v>0</v>
      </c>
      <c r="C20" s="52">
        <v>0</v>
      </c>
      <c r="D20" s="52">
        <v>0</v>
      </c>
      <c r="E20" s="50">
        <v>0</v>
      </c>
    </row>
    <row r="21" spans="1:6" x14ac:dyDescent="0.25">
      <c r="A21" s="25" t="s">
        <v>95</v>
      </c>
      <c r="B21" s="48">
        <v>0</v>
      </c>
      <c r="C21" s="52">
        <v>0</v>
      </c>
      <c r="D21" s="52">
        <v>0</v>
      </c>
      <c r="E21" s="50">
        <v>0</v>
      </c>
    </row>
    <row r="22" spans="1:6" x14ac:dyDescent="0.25">
      <c r="A22" s="25" t="s">
        <v>96</v>
      </c>
      <c r="B22" s="48">
        <v>0</v>
      </c>
      <c r="C22" s="52">
        <v>0</v>
      </c>
      <c r="D22" s="52">
        <v>0</v>
      </c>
      <c r="E22" s="50">
        <v>0</v>
      </c>
    </row>
    <row r="23" spans="1:6" x14ac:dyDescent="0.25">
      <c r="A23" s="25" t="s">
        <v>235</v>
      </c>
      <c r="B23" s="48">
        <v>0</v>
      </c>
      <c r="C23" s="52">
        <v>0</v>
      </c>
      <c r="D23" s="52">
        <v>0</v>
      </c>
      <c r="E23" s="50">
        <v>0</v>
      </c>
    </row>
    <row r="24" spans="1:6" x14ac:dyDescent="0.25">
      <c r="A24" s="25" t="s">
        <v>99</v>
      </c>
      <c r="B24" s="48">
        <v>0</v>
      </c>
      <c r="C24" s="52">
        <v>0</v>
      </c>
      <c r="D24" s="52">
        <v>0</v>
      </c>
      <c r="E24" s="50">
        <v>0</v>
      </c>
    </row>
    <row r="25" spans="1:6" x14ac:dyDescent="0.25">
      <c r="A25" s="25" t="s">
        <v>100</v>
      </c>
      <c r="B25" s="48">
        <v>0</v>
      </c>
      <c r="C25" s="52">
        <v>0</v>
      </c>
      <c r="D25" s="52">
        <v>0</v>
      </c>
      <c r="E25" s="50">
        <v>0</v>
      </c>
    </row>
    <row r="26" spans="1:6" x14ac:dyDescent="0.25">
      <c r="A26" s="25" t="s">
        <v>101</v>
      </c>
      <c r="B26" s="48">
        <v>0</v>
      </c>
      <c r="C26" s="52">
        <v>0</v>
      </c>
      <c r="D26" s="52">
        <v>0</v>
      </c>
      <c r="E26" s="50">
        <v>0</v>
      </c>
    </row>
    <row r="27" spans="1:6" x14ac:dyDescent="0.25">
      <c r="A27" s="25" t="s">
        <v>236</v>
      </c>
      <c r="B27" s="48">
        <v>0</v>
      </c>
      <c r="C27" s="52">
        <v>0</v>
      </c>
      <c r="D27" s="52">
        <v>0</v>
      </c>
      <c r="E27" s="50">
        <v>0</v>
      </c>
    </row>
    <row r="28" spans="1:6" x14ac:dyDescent="0.25">
      <c r="A28" s="31" t="s">
        <v>7</v>
      </c>
      <c r="B28" s="60">
        <v>410.95400000000001</v>
      </c>
      <c r="C28" s="61">
        <v>0</v>
      </c>
      <c r="D28" s="61">
        <v>30.0105</v>
      </c>
      <c r="E28" s="62">
        <v>440.96449999999999</v>
      </c>
      <c r="F28" s="4"/>
    </row>
    <row r="29" spans="1:6" x14ac:dyDescent="0.25">
      <c r="A29" s="25" t="s">
        <v>103</v>
      </c>
      <c r="B29" s="48">
        <v>285.5573</v>
      </c>
      <c r="C29" s="52">
        <v>26.1236</v>
      </c>
      <c r="D29" s="52">
        <v>0</v>
      </c>
      <c r="E29" s="50">
        <v>311.68090000000001</v>
      </c>
    </row>
    <row r="30" spans="1:6" x14ac:dyDescent="0.25">
      <c r="A30" s="25" t="s">
        <v>104</v>
      </c>
      <c r="B30" s="48">
        <v>0</v>
      </c>
      <c r="C30" s="52">
        <v>0</v>
      </c>
      <c r="D30" s="52">
        <v>0</v>
      </c>
      <c r="E30" s="50">
        <v>0</v>
      </c>
    </row>
    <row r="31" spans="1:6" x14ac:dyDescent="0.25">
      <c r="A31" s="25" t="s">
        <v>105</v>
      </c>
      <c r="B31" s="48">
        <v>0</v>
      </c>
      <c r="C31" s="52">
        <v>0</v>
      </c>
      <c r="D31" s="52">
        <v>0</v>
      </c>
      <c r="E31" s="50">
        <v>0</v>
      </c>
    </row>
    <row r="32" spans="1:6" x14ac:dyDescent="0.25">
      <c r="A32" s="25" t="s">
        <v>106</v>
      </c>
      <c r="B32" s="48">
        <v>0</v>
      </c>
      <c r="C32" s="52">
        <v>0</v>
      </c>
      <c r="D32" s="52">
        <v>0</v>
      </c>
      <c r="E32" s="50">
        <v>0</v>
      </c>
    </row>
    <row r="33" spans="1:5" x14ac:dyDescent="0.25">
      <c r="A33" s="31" t="s">
        <v>9</v>
      </c>
      <c r="B33" s="60">
        <v>285.5573</v>
      </c>
      <c r="C33" s="61">
        <v>26.1236</v>
      </c>
      <c r="D33" s="61">
        <v>0</v>
      </c>
      <c r="E33" s="62">
        <v>311.68090000000001</v>
      </c>
    </row>
    <row r="34" spans="1:5" x14ac:dyDescent="0.25">
      <c r="A34" s="25" t="s">
        <v>237</v>
      </c>
      <c r="B34" s="48">
        <v>0</v>
      </c>
      <c r="C34" s="52">
        <v>0</v>
      </c>
      <c r="D34" s="52">
        <v>0</v>
      </c>
      <c r="E34" s="50">
        <v>0</v>
      </c>
    </row>
    <row r="35" spans="1:5" x14ac:dyDescent="0.25">
      <c r="A35" s="25" t="s">
        <v>108</v>
      </c>
      <c r="B35" s="48">
        <v>0</v>
      </c>
      <c r="C35" s="52">
        <v>0</v>
      </c>
      <c r="D35" s="52">
        <v>0</v>
      </c>
      <c r="E35" s="50">
        <v>0</v>
      </c>
    </row>
    <row r="36" spans="1:5" x14ac:dyDescent="0.25">
      <c r="A36" s="25" t="s">
        <v>238</v>
      </c>
      <c r="B36" s="48">
        <v>0</v>
      </c>
      <c r="C36" s="52">
        <v>0</v>
      </c>
      <c r="D36" s="52">
        <v>0</v>
      </c>
      <c r="E36" s="50">
        <v>0</v>
      </c>
    </row>
    <row r="37" spans="1:5" x14ac:dyDescent="0.25">
      <c r="A37" s="26" t="s">
        <v>110</v>
      </c>
      <c r="B37" s="48">
        <v>0</v>
      </c>
      <c r="C37" s="52">
        <v>0</v>
      </c>
      <c r="D37" s="52">
        <v>0</v>
      </c>
      <c r="E37" s="50">
        <v>0</v>
      </c>
    </row>
    <row r="38" spans="1:5" x14ac:dyDescent="0.25">
      <c r="A38" s="25" t="s">
        <v>111</v>
      </c>
      <c r="B38" s="48">
        <v>0</v>
      </c>
      <c r="C38" s="52">
        <v>0</v>
      </c>
      <c r="D38" s="52">
        <v>0</v>
      </c>
      <c r="E38" s="50">
        <v>0</v>
      </c>
    </row>
    <row r="39" spans="1:5" x14ac:dyDescent="0.25">
      <c r="A39" s="25" t="s">
        <v>112</v>
      </c>
      <c r="B39" s="48">
        <v>0</v>
      </c>
      <c r="C39" s="52">
        <v>0</v>
      </c>
      <c r="D39" s="52">
        <v>0</v>
      </c>
      <c r="E39" s="50">
        <v>0</v>
      </c>
    </row>
    <row r="40" spans="1:5" x14ac:dyDescent="0.25">
      <c r="A40" s="25" t="s">
        <v>113</v>
      </c>
      <c r="B40" s="48">
        <v>0</v>
      </c>
      <c r="C40" s="52">
        <v>0</v>
      </c>
      <c r="D40" s="52">
        <v>0</v>
      </c>
      <c r="E40" s="50">
        <v>0</v>
      </c>
    </row>
    <row r="41" spans="1:5" x14ac:dyDescent="0.25">
      <c r="A41" s="25" t="s">
        <v>114</v>
      </c>
      <c r="B41" s="48">
        <v>0</v>
      </c>
      <c r="C41" s="52">
        <v>0</v>
      </c>
      <c r="D41" s="52">
        <v>0</v>
      </c>
      <c r="E41" s="50">
        <v>0</v>
      </c>
    </row>
    <row r="42" spans="1:5" x14ac:dyDescent="0.25">
      <c r="A42" s="25" t="s">
        <v>115</v>
      </c>
      <c r="B42" s="48">
        <v>0</v>
      </c>
      <c r="C42" s="52">
        <v>0</v>
      </c>
      <c r="D42" s="52">
        <v>0</v>
      </c>
      <c r="E42" s="50">
        <v>0</v>
      </c>
    </row>
    <row r="43" spans="1:5" x14ac:dyDescent="0.25">
      <c r="A43" s="25" t="s">
        <v>116</v>
      </c>
      <c r="B43" s="48">
        <v>0</v>
      </c>
      <c r="C43" s="52">
        <v>0</v>
      </c>
      <c r="D43" s="52">
        <v>0</v>
      </c>
      <c r="E43" s="50">
        <v>0</v>
      </c>
    </row>
    <row r="44" spans="1:5" x14ac:dyDescent="0.25">
      <c r="A44" s="25" t="s">
        <v>239</v>
      </c>
      <c r="B44" s="48">
        <v>0</v>
      </c>
      <c r="C44" s="52">
        <v>0</v>
      </c>
      <c r="D44" s="52">
        <v>0</v>
      </c>
      <c r="E44" s="50">
        <v>0</v>
      </c>
    </row>
    <row r="45" spans="1:5" x14ac:dyDescent="0.25">
      <c r="A45" s="25" t="s">
        <v>240</v>
      </c>
      <c r="B45" s="48">
        <v>0</v>
      </c>
      <c r="C45" s="52">
        <v>0</v>
      </c>
      <c r="D45" s="52">
        <v>0</v>
      </c>
      <c r="E45" s="50">
        <v>0</v>
      </c>
    </row>
    <row r="46" spans="1:5" x14ac:dyDescent="0.25">
      <c r="A46" s="25" t="s">
        <v>241</v>
      </c>
      <c r="B46" s="48">
        <v>0</v>
      </c>
      <c r="C46" s="52">
        <v>0</v>
      </c>
      <c r="D46" s="52">
        <v>0</v>
      </c>
      <c r="E46" s="50">
        <v>0</v>
      </c>
    </row>
    <row r="47" spans="1:5" x14ac:dyDescent="0.25">
      <c r="A47" s="25" t="s">
        <v>242</v>
      </c>
      <c r="B47" s="48">
        <v>0</v>
      </c>
      <c r="C47" s="52">
        <v>0</v>
      </c>
      <c r="D47" s="52">
        <v>0</v>
      </c>
      <c r="E47" s="50">
        <v>0</v>
      </c>
    </row>
    <row r="48" spans="1:5" x14ac:dyDescent="0.25">
      <c r="A48" s="25" t="s">
        <v>243</v>
      </c>
      <c r="B48" s="48">
        <v>0</v>
      </c>
      <c r="C48" s="52">
        <v>0</v>
      </c>
      <c r="D48" s="52">
        <v>0</v>
      </c>
      <c r="E48" s="50">
        <v>0</v>
      </c>
    </row>
    <row r="49" spans="1:6" x14ac:dyDescent="0.25">
      <c r="A49" s="25" t="s">
        <v>122</v>
      </c>
      <c r="B49" s="48">
        <v>0</v>
      </c>
      <c r="C49" s="52">
        <v>0</v>
      </c>
      <c r="D49" s="52">
        <v>0</v>
      </c>
      <c r="E49" s="50">
        <v>0</v>
      </c>
    </row>
    <row r="50" spans="1:6" x14ac:dyDescent="0.25">
      <c r="A50" s="31" t="s">
        <v>10</v>
      </c>
      <c r="B50" s="60">
        <v>0</v>
      </c>
      <c r="C50" s="61">
        <v>0</v>
      </c>
      <c r="D50" s="61">
        <v>0</v>
      </c>
      <c r="E50" s="62">
        <v>0</v>
      </c>
    </row>
    <row r="51" spans="1:6" x14ac:dyDescent="0.25">
      <c r="A51" s="25" t="s">
        <v>123</v>
      </c>
      <c r="B51" s="48">
        <v>7862.8428999999996</v>
      </c>
      <c r="C51" s="52">
        <v>2.2974999999999999</v>
      </c>
      <c r="D51" s="52">
        <v>0</v>
      </c>
      <c r="E51" s="50">
        <v>7865.1403999999993</v>
      </c>
    </row>
    <row r="52" spans="1:6" x14ac:dyDescent="0.25">
      <c r="A52" s="25" t="s">
        <v>124</v>
      </c>
      <c r="B52" s="48">
        <v>12.947900000000001</v>
      </c>
      <c r="C52" s="52">
        <v>0</v>
      </c>
      <c r="D52" s="52">
        <v>0</v>
      </c>
      <c r="E52" s="50">
        <v>12.947900000000001</v>
      </c>
    </row>
    <row r="53" spans="1:6" x14ac:dyDescent="0.25">
      <c r="A53" s="25" t="s">
        <v>11</v>
      </c>
      <c r="B53" s="48">
        <v>0</v>
      </c>
      <c r="C53" s="52">
        <v>0</v>
      </c>
      <c r="D53" s="52">
        <v>0</v>
      </c>
      <c r="E53" s="50">
        <v>0</v>
      </c>
    </row>
    <row r="54" spans="1:6" x14ac:dyDescent="0.25">
      <c r="A54" s="25" t="s">
        <v>126</v>
      </c>
      <c r="B54" s="48">
        <v>1406.845</v>
      </c>
      <c r="C54" s="52">
        <v>0</v>
      </c>
      <c r="D54" s="52">
        <v>0</v>
      </c>
      <c r="E54" s="50">
        <v>1406.845</v>
      </c>
    </row>
    <row r="55" spans="1:6" x14ac:dyDescent="0.25">
      <c r="A55" s="25" t="s">
        <v>127</v>
      </c>
      <c r="B55" s="48">
        <v>2689.3742999999999</v>
      </c>
      <c r="C55" s="52">
        <v>362.22919999999999</v>
      </c>
      <c r="D55" s="52">
        <v>0</v>
      </c>
      <c r="E55" s="50">
        <v>3051.6035000000002</v>
      </c>
    </row>
    <row r="56" spans="1:6" x14ac:dyDescent="0.25">
      <c r="A56" s="25" t="s">
        <v>128</v>
      </c>
      <c r="B56" s="48">
        <v>0</v>
      </c>
      <c r="C56" s="52">
        <v>0</v>
      </c>
      <c r="D56" s="52">
        <v>0</v>
      </c>
      <c r="E56" s="50">
        <v>0</v>
      </c>
    </row>
    <row r="57" spans="1:6" x14ac:dyDescent="0.25">
      <c r="A57" s="25" t="s">
        <v>129</v>
      </c>
      <c r="B57" s="48">
        <v>37.069299999999998</v>
      </c>
      <c r="C57" s="52">
        <v>0</v>
      </c>
      <c r="D57" s="52">
        <v>0</v>
      </c>
      <c r="E57" s="50">
        <v>37.069299999999998</v>
      </c>
    </row>
    <row r="58" spans="1:6" x14ac:dyDescent="0.25">
      <c r="A58" s="25" t="s">
        <v>130</v>
      </c>
      <c r="B58" s="48">
        <v>7.3113999999999999</v>
      </c>
      <c r="C58" s="52">
        <v>0</v>
      </c>
      <c r="D58" s="52">
        <v>0</v>
      </c>
      <c r="E58" s="50">
        <v>7.3113999999999999</v>
      </c>
    </row>
    <row r="59" spans="1:6" x14ac:dyDescent="0.25">
      <c r="A59" s="25" t="s">
        <v>131</v>
      </c>
      <c r="B59" s="48">
        <v>0</v>
      </c>
      <c r="C59" s="52">
        <v>0</v>
      </c>
      <c r="D59" s="52">
        <v>0</v>
      </c>
      <c r="E59" s="50">
        <v>0</v>
      </c>
    </row>
    <row r="60" spans="1:6" x14ac:dyDescent="0.25">
      <c r="A60" s="31" t="s">
        <v>12</v>
      </c>
      <c r="B60" s="60">
        <v>12016.390799999999</v>
      </c>
      <c r="C60" s="61">
        <v>364.52670000000001</v>
      </c>
      <c r="D60" s="61">
        <v>0</v>
      </c>
      <c r="E60" s="62">
        <v>12380.9175</v>
      </c>
      <c r="F60" s="63"/>
    </row>
    <row r="61" spans="1:6" x14ac:dyDescent="0.25">
      <c r="A61" s="25" t="s">
        <v>132</v>
      </c>
      <c r="B61" s="48">
        <v>11.2713</v>
      </c>
      <c r="C61" s="52">
        <v>0</v>
      </c>
      <c r="D61" s="52">
        <v>0</v>
      </c>
      <c r="E61" s="50">
        <v>11.2713</v>
      </c>
    </row>
    <row r="62" spans="1:6" x14ac:dyDescent="0.25">
      <c r="A62" s="25" t="s">
        <v>133</v>
      </c>
      <c r="B62" s="48">
        <v>0</v>
      </c>
      <c r="C62" s="52">
        <v>0</v>
      </c>
      <c r="D62" s="52">
        <v>0</v>
      </c>
      <c r="E62" s="50">
        <v>0</v>
      </c>
    </row>
    <row r="63" spans="1:6" x14ac:dyDescent="0.25">
      <c r="A63" s="25" t="s">
        <v>134</v>
      </c>
      <c r="B63" s="48">
        <v>0</v>
      </c>
      <c r="C63" s="52">
        <v>0</v>
      </c>
      <c r="D63" s="52">
        <v>0</v>
      </c>
      <c r="E63" s="50">
        <v>0</v>
      </c>
    </row>
    <row r="64" spans="1:6" x14ac:dyDescent="0.25">
      <c r="A64" s="26" t="s">
        <v>135</v>
      </c>
      <c r="B64" s="48">
        <v>0</v>
      </c>
      <c r="C64" s="52">
        <v>0</v>
      </c>
      <c r="D64" s="52">
        <v>0</v>
      </c>
      <c r="E64" s="50">
        <v>0</v>
      </c>
    </row>
    <row r="65" spans="1:5" x14ac:dyDescent="0.25">
      <c r="A65" s="25" t="s">
        <v>136</v>
      </c>
      <c r="B65" s="48">
        <v>0</v>
      </c>
      <c r="C65" s="52">
        <v>0</v>
      </c>
      <c r="D65" s="52">
        <v>0</v>
      </c>
      <c r="E65" s="50">
        <v>0</v>
      </c>
    </row>
    <row r="66" spans="1:5" x14ac:dyDescent="0.25">
      <c r="A66" s="25" t="s">
        <v>137</v>
      </c>
      <c r="B66" s="48">
        <v>0</v>
      </c>
      <c r="C66" s="52">
        <v>0</v>
      </c>
      <c r="D66" s="52">
        <v>0</v>
      </c>
      <c r="E66" s="50">
        <v>0</v>
      </c>
    </row>
    <row r="67" spans="1:5" x14ac:dyDescent="0.25">
      <c r="A67" s="25" t="s">
        <v>138</v>
      </c>
      <c r="B67" s="48"/>
      <c r="C67" s="52">
        <v>47.606999999999999</v>
      </c>
      <c r="D67" s="52">
        <v>15.3018</v>
      </c>
      <c r="E67" s="50">
        <v>62.908799999999999</v>
      </c>
    </row>
    <row r="68" spans="1:5" x14ac:dyDescent="0.25">
      <c r="A68" s="25" t="s">
        <v>139</v>
      </c>
      <c r="B68" s="48">
        <v>0</v>
      </c>
      <c r="C68" s="52">
        <v>0</v>
      </c>
      <c r="D68" s="52">
        <v>0</v>
      </c>
      <c r="E68" s="50">
        <v>0</v>
      </c>
    </row>
    <row r="69" spans="1:5" x14ac:dyDescent="0.25">
      <c r="A69" s="25" t="s">
        <v>140</v>
      </c>
      <c r="B69" s="48">
        <v>0</v>
      </c>
      <c r="C69" s="52">
        <v>0</v>
      </c>
      <c r="D69" s="52">
        <v>0</v>
      </c>
      <c r="E69" s="50">
        <v>0</v>
      </c>
    </row>
    <row r="70" spans="1:5" x14ac:dyDescent="0.25">
      <c r="A70" s="25" t="s">
        <v>141</v>
      </c>
      <c r="B70" s="48">
        <v>0</v>
      </c>
      <c r="C70" s="52">
        <v>0</v>
      </c>
      <c r="D70" s="52">
        <v>0</v>
      </c>
      <c r="E70" s="50">
        <v>0</v>
      </c>
    </row>
    <row r="71" spans="1:5" x14ac:dyDescent="0.25">
      <c r="A71" s="25" t="s">
        <v>142</v>
      </c>
      <c r="B71" s="48">
        <v>2.9609999999999999</v>
      </c>
      <c r="C71" s="52">
        <v>0</v>
      </c>
      <c r="D71" s="52">
        <v>14.794499999999999</v>
      </c>
      <c r="E71" s="50">
        <v>17.755499999999998</v>
      </c>
    </row>
    <row r="72" spans="1:5" x14ac:dyDescent="0.25">
      <c r="A72" s="25" t="s">
        <v>143</v>
      </c>
      <c r="B72" s="48">
        <v>0</v>
      </c>
      <c r="C72" s="52">
        <v>0</v>
      </c>
      <c r="D72" s="52">
        <v>0</v>
      </c>
      <c r="E72" s="50">
        <v>0</v>
      </c>
    </row>
    <row r="73" spans="1:5" x14ac:dyDescent="0.25">
      <c r="A73" s="25" t="s">
        <v>144</v>
      </c>
      <c r="B73" s="48">
        <v>0</v>
      </c>
      <c r="C73" s="52">
        <v>0</v>
      </c>
      <c r="D73" s="52">
        <v>0</v>
      </c>
      <c r="E73" s="50">
        <v>0</v>
      </c>
    </row>
    <row r="74" spans="1:5" x14ac:dyDescent="0.25">
      <c r="A74" s="25" t="s">
        <v>145</v>
      </c>
      <c r="B74" s="48"/>
      <c r="C74" s="52">
        <v>0</v>
      </c>
      <c r="D74" s="52">
        <v>1.69</v>
      </c>
      <c r="E74" s="50">
        <v>1.69</v>
      </c>
    </row>
    <row r="75" spans="1:5" x14ac:dyDescent="0.25">
      <c r="A75" s="25" t="s">
        <v>146</v>
      </c>
      <c r="B75" s="48">
        <v>0</v>
      </c>
      <c r="C75" s="52">
        <v>0</v>
      </c>
      <c r="D75" s="52">
        <v>0</v>
      </c>
      <c r="E75" s="50">
        <v>0</v>
      </c>
    </row>
    <row r="76" spans="1:5" x14ac:dyDescent="0.25">
      <c r="A76" s="25" t="s">
        <v>147</v>
      </c>
      <c r="B76" s="48">
        <v>0</v>
      </c>
      <c r="C76" s="52">
        <v>0</v>
      </c>
      <c r="D76" s="52">
        <v>0</v>
      </c>
      <c r="E76" s="50">
        <v>0</v>
      </c>
    </row>
    <row r="77" spans="1:5" x14ac:dyDescent="0.25">
      <c r="A77" s="25" t="s">
        <v>148</v>
      </c>
      <c r="B77" s="48"/>
      <c r="C77" s="52">
        <v>0</v>
      </c>
      <c r="D77" s="52">
        <v>6.6802999999999999</v>
      </c>
      <c r="E77" s="50">
        <v>6.6802999999999999</v>
      </c>
    </row>
    <row r="78" spans="1:5" x14ac:dyDescent="0.25">
      <c r="A78" s="25" t="s">
        <v>149</v>
      </c>
      <c r="B78" s="48">
        <v>0</v>
      </c>
      <c r="C78" s="52">
        <v>0</v>
      </c>
      <c r="D78" s="52">
        <v>0</v>
      </c>
      <c r="E78" s="50">
        <v>0</v>
      </c>
    </row>
    <row r="79" spans="1:5" x14ac:dyDescent="0.25">
      <c r="A79" s="25" t="s">
        <v>150</v>
      </c>
      <c r="B79" s="48">
        <v>0</v>
      </c>
      <c r="C79" s="52">
        <v>0</v>
      </c>
      <c r="D79" s="52">
        <v>0</v>
      </c>
      <c r="E79" s="50">
        <v>0</v>
      </c>
    </row>
    <row r="80" spans="1:5" x14ac:dyDescent="0.25">
      <c r="A80" s="25" t="s">
        <v>151</v>
      </c>
      <c r="B80" s="48">
        <v>0</v>
      </c>
      <c r="C80" s="52">
        <v>0</v>
      </c>
      <c r="D80" s="52">
        <v>0</v>
      </c>
      <c r="E80" s="50">
        <v>0</v>
      </c>
    </row>
    <row r="81" spans="1:5" x14ac:dyDescent="0.25">
      <c r="A81" s="25" t="s">
        <v>152</v>
      </c>
      <c r="B81" s="48">
        <v>0</v>
      </c>
      <c r="C81" s="52">
        <v>0</v>
      </c>
      <c r="D81" s="52">
        <v>0</v>
      </c>
      <c r="E81" s="50">
        <v>0</v>
      </c>
    </row>
    <row r="82" spans="1:5" x14ac:dyDescent="0.25">
      <c r="A82" s="25" t="s">
        <v>153</v>
      </c>
      <c r="B82" s="48">
        <v>10.0936</v>
      </c>
      <c r="C82" s="52">
        <v>16.441199999999998</v>
      </c>
      <c r="D82" s="52">
        <v>0</v>
      </c>
      <c r="E82" s="50">
        <v>26.534799999999997</v>
      </c>
    </row>
    <row r="83" spans="1:5" x14ac:dyDescent="0.25">
      <c r="A83" s="25" t="s">
        <v>154</v>
      </c>
      <c r="B83" s="48">
        <v>0</v>
      </c>
      <c r="C83" s="52">
        <v>0</v>
      </c>
      <c r="D83" s="52">
        <v>0</v>
      </c>
      <c r="E83" s="50">
        <v>0</v>
      </c>
    </row>
    <row r="84" spans="1:5" x14ac:dyDescent="0.25">
      <c r="A84" s="25" t="s">
        <v>92</v>
      </c>
      <c r="B84" s="48">
        <v>0</v>
      </c>
      <c r="C84" s="52">
        <v>0</v>
      </c>
      <c r="D84" s="52">
        <v>0</v>
      </c>
      <c r="E84" s="50">
        <v>0</v>
      </c>
    </row>
    <row r="85" spans="1:5" x14ac:dyDescent="0.25">
      <c r="A85" s="26" t="s">
        <v>155</v>
      </c>
      <c r="B85" s="48">
        <v>0</v>
      </c>
      <c r="C85" s="52">
        <v>0</v>
      </c>
      <c r="D85" s="52">
        <v>0</v>
      </c>
      <c r="E85" s="50">
        <v>0</v>
      </c>
    </row>
    <row r="86" spans="1:5" x14ac:dyDescent="0.25">
      <c r="A86" s="27" t="s">
        <v>156</v>
      </c>
      <c r="B86" s="48">
        <v>0</v>
      </c>
      <c r="C86" s="52">
        <v>0</v>
      </c>
      <c r="D86" s="52">
        <v>0</v>
      </c>
      <c r="E86" s="50">
        <v>0</v>
      </c>
    </row>
    <row r="87" spans="1:5" x14ac:dyDescent="0.25">
      <c r="A87" s="25" t="s">
        <v>157</v>
      </c>
      <c r="B87" s="48">
        <v>0</v>
      </c>
      <c r="C87" s="52">
        <v>0</v>
      </c>
      <c r="D87" s="52">
        <v>0</v>
      </c>
      <c r="E87" s="50">
        <v>0</v>
      </c>
    </row>
    <row r="88" spans="1:5" x14ac:dyDescent="0.25">
      <c r="A88" s="25" t="s">
        <v>158</v>
      </c>
      <c r="B88" s="48">
        <v>0</v>
      </c>
      <c r="C88" s="52">
        <v>0</v>
      </c>
      <c r="D88" s="52">
        <v>0</v>
      </c>
      <c r="E88" s="50">
        <v>0</v>
      </c>
    </row>
    <row r="89" spans="1:5" x14ac:dyDescent="0.25">
      <c r="A89" s="25" t="s">
        <v>159</v>
      </c>
      <c r="B89" s="48">
        <v>2.2770000000000001</v>
      </c>
      <c r="C89" s="52">
        <v>0</v>
      </c>
      <c r="D89" s="52">
        <v>0</v>
      </c>
      <c r="E89" s="50">
        <v>2.2770000000000001</v>
      </c>
    </row>
    <row r="90" spans="1:5" x14ac:dyDescent="0.25">
      <c r="A90" s="25" t="s">
        <v>160</v>
      </c>
      <c r="B90" s="48">
        <v>0</v>
      </c>
      <c r="C90" s="52">
        <v>0</v>
      </c>
      <c r="D90" s="52">
        <v>0</v>
      </c>
      <c r="E90" s="50">
        <v>0</v>
      </c>
    </row>
    <row r="91" spans="1:5" x14ac:dyDescent="0.25">
      <c r="A91" s="25" t="s">
        <v>161</v>
      </c>
      <c r="B91" s="48">
        <v>0</v>
      </c>
      <c r="C91" s="52">
        <v>0</v>
      </c>
      <c r="D91" s="52">
        <v>0</v>
      </c>
      <c r="E91" s="50">
        <v>0</v>
      </c>
    </row>
    <row r="92" spans="1:5" x14ac:dyDescent="0.25">
      <c r="A92" s="25" t="s">
        <v>162</v>
      </c>
      <c r="B92" s="48">
        <v>0</v>
      </c>
      <c r="C92" s="52">
        <v>0</v>
      </c>
      <c r="D92" s="52">
        <v>0</v>
      </c>
      <c r="E92" s="50">
        <v>0</v>
      </c>
    </row>
    <row r="93" spans="1:5" x14ac:dyDescent="0.25">
      <c r="A93" s="25" t="s">
        <v>163</v>
      </c>
      <c r="B93" s="48">
        <v>0</v>
      </c>
      <c r="C93" s="52">
        <v>3.4</v>
      </c>
      <c r="D93" s="52">
        <v>19.049399999999999</v>
      </c>
      <c r="E93" s="50">
        <v>22.449399999999997</v>
      </c>
    </row>
    <row r="94" spans="1:5" x14ac:dyDescent="0.25">
      <c r="A94" s="25" t="s">
        <v>164</v>
      </c>
      <c r="B94" s="48">
        <v>94.423599999999993</v>
      </c>
      <c r="C94" s="52">
        <v>0</v>
      </c>
      <c r="D94" s="52">
        <v>0</v>
      </c>
      <c r="E94" s="50">
        <v>94.423599999999993</v>
      </c>
    </row>
    <row r="95" spans="1:5" x14ac:dyDescent="0.25">
      <c r="A95" s="31" t="s">
        <v>13</v>
      </c>
      <c r="B95" s="60">
        <v>121.0265</v>
      </c>
      <c r="C95" s="61">
        <v>67.4482</v>
      </c>
      <c r="D95" s="61">
        <v>57.515999999999998</v>
      </c>
      <c r="E95" s="62">
        <v>245.99069999999998</v>
      </c>
    </row>
    <row r="96" spans="1:5" x14ac:dyDescent="0.25">
      <c r="A96" s="25" t="s">
        <v>165</v>
      </c>
      <c r="B96" s="48">
        <v>963.26679999999999</v>
      </c>
      <c r="C96" s="52">
        <v>0</v>
      </c>
      <c r="D96" s="52">
        <v>0</v>
      </c>
      <c r="E96" s="50">
        <v>963.26679999999999</v>
      </c>
    </row>
    <row r="97" spans="1:6" x14ac:dyDescent="0.25">
      <c r="A97" s="25" t="s">
        <v>166</v>
      </c>
      <c r="B97" s="48">
        <v>0</v>
      </c>
      <c r="C97" s="52">
        <v>0</v>
      </c>
      <c r="D97" s="52">
        <v>0</v>
      </c>
      <c r="E97" s="50">
        <v>0</v>
      </c>
    </row>
    <row r="98" spans="1:6" x14ac:dyDescent="0.25">
      <c r="A98" s="31" t="s">
        <v>14</v>
      </c>
      <c r="B98" s="60">
        <v>963.26679999999999</v>
      </c>
      <c r="C98" s="61">
        <v>0</v>
      </c>
      <c r="D98" s="61">
        <v>0</v>
      </c>
      <c r="E98" s="62">
        <v>963.26679999999999</v>
      </c>
    </row>
    <row r="99" spans="1:6" x14ac:dyDescent="0.25">
      <c r="A99" s="25" t="s">
        <v>167</v>
      </c>
      <c r="B99" s="48">
        <v>0</v>
      </c>
      <c r="C99" s="52">
        <v>0</v>
      </c>
      <c r="D99" s="52">
        <v>0</v>
      </c>
      <c r="E99" s="50">
        <v>0</v>
      </c>
    </row>
    <row r="100" spans="1:6" x14ac:dyDescent="0.25">
      <c r="A100" s="25" t="s">
        <v>168</v>
      </c>
      <c r="B100" s="48">
        <v>0</v>
      </c>
      <c r="C100" s="52">
        <v>0</v>
      </c>
      <c r="D100" s="52">
        <v>0</v>
      </c>
      <c r="E100" s="50">
        <v>0</v>
      </c>
      <c r="F100" s="4"/>
    </row>
    <row r="101" spans="1:6" x14ac:dyDescent="0.25">
      <c r="A101" s="25" t="s">
        <v>169</v>
      </c>
      <c r="B101" s="48">
        <v>0</v>
      </c>
      <c r="C101" s="52">
        <v>0</v>
      </c>
      <c r="D101" s="52">
        <v>0</v>
      </c>
      <c r="E101" s="50">
        <v>0</v>
      </c>
    </row>
    <row r="102" spans="1:6" x14ac:dyDescent="0.25">
      <c r="A102" s="25" t="s">
        <v>170</v>
      </c>
      <c r="B102" s="48">
        <v>0</v>
      </c>
      <c r="C102" s="52">
        <v>0</v>
      </c>
      <c r="D102" s="52">
        <v>0</v>
      </c>
      <c r="E102" s="50">
        <v>0</v>
      </c>
    </row>
    <row r="103" spans="1:6" x14ac:dyDescent="0.25">
      <c r="A103" s="25" t="s">
        <v>171</v>
      </c>
      <c r="B103" s="48">
        <v>0</v>
      </c>
      <c r="C103" s="52">
        <v>0</v>
      </c>
      <c r="D103" s="52">
        <v>0</v>
      </c>
      <c r="E103" s="50">
        <v>0</v>
      </c>
    </row>
    <row r="104" spans="1:6" x14ac:dyDescent="0.25">
      <c r="A104" s="25" t="s">
        <v>172</v>
      </c>
      <c r="B104" s="48">
        <v>0</v>
      </c>
      <c r="C104" s="52">
        <v>0</v>
      </c>
      <c r="D104" s="52">
        <v>0</v>
      </c>
      <c r="E104" s="50">
        <v>0</v>
      </c>
    </row>
    <row r="105" spans="1:6" x14ac:dyDescent="0.25">
      <c r="A105" s="31" t="s">
        <v>15</v>
      </c>
      <c r="B105" s="60">
        <v>0</v>
      </c>
      <c r="C105" s="61">
        <v>0</v>
      </c>
      <c r="D105" s="61">
        <v>0</v>
      </c>
      <c r="E105" s="62">
        <v>0</v>
      </c>
    </row>
    <row r="106" spans="1:6" x14ac:dyDescent="0.25">
      <c r="A106" s="25" t="s">
        <v>173</v>
      </c>
      <c r="B106" s="48">
        <v>4068.0704999999998</v>
      </c>
      <c r="C106" s="52">
        <v>0</v>
      </c>
      <c r="D106" s="52">
        <v>0</v>
      </c>
      <c r="E106" s="50">
        <v>4068.0704999999998</v>
      </c>
    </row>
    <row r="107" spans="1:6" x14ac:dyDescent="0.25">
      <c r="A107" s="25" t="s">
        <v>174</v>
      </c>
      <c r="B107" s="48">
        <v>5.2274000000000003</v>
      </c>
      <c r="C107" s="52">
        <v>0</v>
      </c>
      <c r="D107" s="52">
        <v>0</v>
      </c>
      <c r="E107" s="50">
        <v>5.2274000000000003</v>
      </c>
    </row>
    <row r="108" spans="1:6" x14ac:dyDescent="0.25">
      <c r="A108" s="25" t="s">
        <v>175</v>
      </c>
      <c r="B108" s="48">
        <v>0</v>
      </c>
      <c r="C108" s="52">
        <v>0</v>
      </c>
      <c r="D108" s="52">
        <v>0</v>
      </c>
      <c r="E108" s="50">
        <v>0</v>
      </c>
    </row>
    <row r="109" spans="1:6" x14ac:dyDescent="0.25">
      <c r="A109" s="25" t="s">
        <v>176</v>
      </c>
      <c r="B109" s="48">
        <v>0</v>
      </c>
      <c r="C109" s="52">
        <v>0</v>
      </c>
      <c r="D109" s="52">
        <v>0</v>
      </c>
      <c r="E109" s="50">
        <v>0</v>
      </c>
    </row>
    <row r="110" spans="1:6" x14ac:dyDescent="0.25">
      <c r="A110" s="25" t="s">
        <v>177</v>
      </c>
      <c r="B110" s="48">
        <v>0</v>
      </c>
      <c r="C110" s="52">
        <v>0</v>
      </c>
      <c r="D110" s="52">
        <v>0</v>
      </c>
      <c r="E110" s="50">
        <v>0</v>
      </c>
    </row>
    <row r="111" spans="1:6" x14ac:dyDescent="0.25">
      <c r="A111" s="25" t="s">
        <v>178</v>
      </c>
      <c r="B111" s="48">
        <v>13.427099999999999</v>
      </c>
      <c r="C111" s="52">
        <v>0</v>
      </c>
      <c r="D111" s="52">
        <v>0</v>
      </c>
      <c r="E111" s="50">
        <v>13.427099999999999</v>
      </c>
    </row>
    <row r="112" spans="1:6" x14ac:dyDescent="0.25">
      <c r="A112" s="25" t="s">
        <v>179</v>
      </c>
      <c r="B112" s="48">
        <v>2.3487</v>
      </c>
      <c r="C112" s="52">
        <v>0</v>
      </c>
      <c r="D112" s="52">
        <v>0</v>
      </c>
      <c r="E112" s="50">
        <v>2.3487</v>
      </c>
    </row>
    <row r="113" spans="1:5" x14ac:dyDescent="0.25">
      <c r="A113" s="25" t="s">
        <v>180</v>
      </c>
      <c r="B113" s="48">
        <v>0.86219999999999997</v>
      </c>
      <c r="C113" s="52">
        <v>0</v>
      </c>
      <c r="D113" s="52">
        <v>0</v>
      </c>
      <c r="E113" s="50">
        <v>0.86219999999999997</v>
      </c>
    </row>
    <row r="114" spans="1:5" x14ac:dyDescent="0.25">
      <c r="A114" s="25" t="s">
        <v>181</v>
      </c>
      <c r="B114" s="48">
        <v>0</v>
      </c>
      <c r="C114" s="52">
        <v>0</v>
      </c>
      <c r="D114" s="52">
        <v>0</v>
      </c>
      <c r="E114" s="50">
        <v>0</v>
      </c>
    </row>
    <row r="115" spans="1:5" x14ac:dyDescent="0.25">
      <c r="A115" s="25" t="s">
        <v>182</v>
      </c>
      <c r="B115" s="48">
        <v>0</v>
      </c>
      <c r="C115" s="52">
        <v>0</v>
      </c>
      <c r="D115" s="52">
        <v>0</v>
      </c>
      <c r="E115" s="50">
        <v>0</v>
      </c>
    </row>
    <row r="116" spans="1:5" x14ac:dyDescent="0.25">
      <c r="A116" s="25" t="s">
        <v>183</v>
      </c>
      <c r="B116" s="48">
        <v>0</v>
      </c>
      <c r="C116" s="52">
        <v>0</v>
      </c>
      <c r="D116" s="52">
        <v>0</v>
      </c>
      <c r="E116" s="50">
        <v>0</v>
      </c>
    </row>
    <row r="117" spans="1:5" x14ac:dyDescent="0.25">
      <c r="A117" s="25" t="s">
        <v>184</v>
      </c>
      <c r="B117" s="48">
        <v>0</v>
      </c>
      <c r="C117" s="52">
        <v>0</v>
      </c>
      <c r="D117" s="52">
        <v>0</v>
      </c>
      <c r="E117" s="50">
        <v>0</v>
      </c>
    </row>
    <row r="118" spans="1:5" x14ac:dyDescent="0.25">
      <c r="A118" s="25" t="s">
        <v>185</v>
      </c>
      <c r="B118" s="48">
        <v>0</v>
      </c>
      <c r="C118" s="52">
        <v>0</v>
      </c>
      <c r="D118" s="52">
        <v>0</v>
      </c>
      <c r="E118" s="50">
        <v>0</v>
      </c>
    </row>
    <row r="119" spans="1:5" x14ac:dyDescent="0.25">
      <c r="A119" s="25" t="s">
        <v>186</v>
      </c>
      <c r="B119" s="48">
        <v>4.6093000000000002</v>
      </c>
      <c r="C119" s="52">
        <v>0</v>
      </c>
      <c r="D119" s="52">
        <v>0</v>
      </c>
      <c r="E119" s="50">
        <v>4.6093000000000002</v>
      </c>
    </row>
    <row r="120" spans="1:5" x14ac:dyDescent="0.25">
      <c r="A120" s="25" t="s">
        <v>187</v>
      </c>
      <c r="B120" s="48">
        <v>0</v>
      </c>
      <c r="C120" s="52">
        <v>0</v>
      </c>
      <c r="D120" s="52">
        <v>0</v>
      </c>
      <c r="E120" s="50">
        <v>0</v>
      </c>
    </row>
    <row r="121" spans="1:5" x14ac:dyDescent="0.25">
      <c r="A121" s="25" t="s">
        <v>188</v>
      </c>
      <c r="B121" s="48">
        <v>0</v>
      </c>
      <c r="C121" s="52">
        <v>0</v>
      </c>
      <c r="D121" s="52">
        <v>0</v>
      </c>
      <c r="E121" s="50">
        <v>0</v>
      </c>
    </row>
    <row r="122" spans="1:5" x14ac:dyDescent="0.25">
      <c r="A122" s="25" t="s">
        <v>189</v>
      </c>
      <c r="B122" s="48">
        <v>0</v>
      </c>
      <c r="C122" s="52">
        <v>0</v>
      </c>
      <c r="D122" s="52">
        <v>0</v>
      </c>
      <c r="E122" s="50">
        <v>0</v>
      </c>
    </row>
    <row r="123" spans="1:5" x14ac:dyDescent="0.25">
      <c r="A123" s="25" t="s">
        <v>190</v>
      </c>
      <c r="B123" s="48">
        <v>0</v>
      </c>
      <c r="C123" s="52">
        <v>0</v>
      </c>
      <c r="D123" s="52">
        <v>0</v>
      </c>
      <c r="E123" s="50">
        <v>0</v>
      </c>
    </row>
    <row r="124" spans="1:5" x14ac:dyDescent="0.25">
      <c r="A124" s="25" t="s">
        <v>191</v>
      </c>
      <c r="B124" s="48">
        <v>0</v>
      </c>
      <c r="C124" s="52">
        <v>0</v>
      </c>
      <c r="D124" s="52">
        <v>0</v>
      </c>
      <c r="E124" s="50">
        <v>0</v>
      </c>
    </row>
    <row r="125" spans="1:5" x14ac:dyDescent="0.25">
      <c r="A125" s="25" t="s">
        <v>192</v>
      </c>
      <c r="B125" s="48">
        <v>0</v>
      </c>
      <c r="C125" s="52">
        <v>0</v>
      </c>
      <c r="D125" s="52">
        <v>0</v>
      </c>
      <c r="E125" s="50">
        <v>0</v>
      </c>
    </row>
    <row r="126" spans="1:5" x14ac:dyDescent="0.25">
      <c r="A126" s="25" t="s">
        <v>193</v>
      </c>
      <c r="B126" s="48">
        <v>0</v>
      </c>
      <c r="C126" s="52">
        <v>0</v>
      </c>
      <c r="D126" s="52">
        <v>0</v>
      </c>
      <c r="E126" s="50">
        <v>0</v>
      </c>
    </row>
    <row r="127" spans="1:5" x14ac:dyDescent="0.25">
      <c r="A127" s="25" t="s">
        <v>194</v>
      </c>
      <c r="B127" s="48">
        <v>0</v>
      </c>
      <c r="C127" s="52">
        <v>0</v>
      </c>
      <c r="D127" s="52">
        <v>0</v>
      </c>
      <c r="E127" s="50">
        <v>0</v>
      </c>
    </row>
    <row r="128" spans="1:5" x14ac:dyDescent="0.25">
      <c r="A128" s="25" t="s">
        <v>195</v>
      </c>
      <c r="B128" s="48">
        <v>133.78</v>
      </c>
      <c r="C128" s="52">
        <v>0</v>
      </c>
      <c r="D128" s="52"/>
      <c r="E128" s="50">
        <v>133.78</v>
      </c>
    </row>
    <row r="129" spans="1:5" x14ac:dyDescent="0.25">
      <c r="A129" s="25" t="s">
        <v>196</v>
      </c>
      <c r="B129" s="48">
        <v>0</v>
      </c>
      <c r="C129" s="52">
        <v>0</v>
      </c>
      <c r="D129" s="52">
        <v>0</v>
      </c>
      <c r="E129" s="50">
        <v>0</v>
      </c>
    </row>
    <row r="130" spans="1:5" x14ac:dyDescent="0.25">
      <c r="A130" s="25" t="s">
        <v>197</v>
      </c>
      <c r="B130" s="48">
        <v>0</v>
      </c>
      <c r="C130" s="52">
        <v>0</v>
      </c>
      <c r="D130" s="52">
        <v>0</v>
      </c>
      <c r="E130" s="50">
        <v>0</v>
      </c>
    </row>
    <row r="131" spans="1:5" x14ac:dyDescent="0.25">
      <c r="A131" s="25" t="s">
        <v>198</v>
      </c>
      <c r="B131" s="48">
        <v>0</v>
      </c>
      <c r="C131" s="52">
        <v>0</v>
      </c>
      <c r="D131" s="52">
        <v>0</v>
      </c>
      <c r="E131" s="50">
        <v>0</v>
      </c>
    </row>
    <row r="132" spans="1:5" x14ac:dyDescent="0.25">
      <c r="A132" s="25" t="s">
        <v>199</v>
      </c>
      <c r="B132" s="48"/>
      <c r="C132" s="52">
        <v>0</v>
      </c>
      <c r="D132" s="52">
        <v>4.0909000000000004</v>
      </c>
      <c r="E132" s="50">
        <v>4.0909000000000004</v>
      </c>
    </row>
    <row r="133" spans="1:5" x14ac:dyDescent="0.25">
      <c r="A133" s="25" t="s">
        <v>200</v>
      </c>
      <c r="B133" s="48">
        <v>28.313600000000001</v>
      </c>
      <c r="C133" s="52">
        <v>0</v>
      </c>
      <c r="D133" s="52">
        <v>7.6532</v>
      </c>
      <c r="E133" s="50">
        <v>35.966799999999999</v>
      </c>
    </row>
    <row r="134" spans="1:5" x14ac:dyDescent="0.25">
      <c r="A134" s="31" t="s">
        <v>16</v>
      </c>
      <c r="B134" s="60">
        <v>4256.6387999999997</v>
      </c>
      <c r="C134" s="61">
        <v>0</v>
      </c>
      <c r="D134" s="61">
        <v>11.7441</v>
      </c>
      <c r="E134" s="62">
        <v>4268.3828999999996</v>
      </c>
    </row>
    <row r="135" spans="1:5" x14ac:dyDescent="0.25">
      <c r="A135" s="25" t="s">
        <v>249</v>
      </c>
      <c r="B135" s="48">
        <v>0</v>
      </c>
      <c r="C135" s="52">
        <v>0</v>
      </c>
      <c r="D135" s="52">
        <v>0</v>
      </c>
      <c r="E135" s="50">
        <v>0</v>
      </c>
    </row>
    <row r="136" spans="1:5" x14ac:dyDescent="0.25">
      <c r="A136" s="25" t="s">
        <v>201</v>
      </c>
      <c r="B136" s="48">
        <v>0</v>
      </c>
      <c r="C136" s="52">
        <v>0</v>
      </c>
      <c r="D136" s="52">
        <v>0</v>
      </c>
      <c r="E136" s="50">
        <v>0</v>
      </c>
    </row>
    <row r="137" spans="1:5" x14ac:dyDescent="0.25">
      <c r="A137" s="25" t="s">
        <v>202</v>
      </c>
      <c r="B137" s="48">
        <v>0</v>
      </c>
      <c r="C137" s="52">
        <v>0</v>
      </c>
      <c r="D137" s="52">
        <v>0</v>
      </c>
      <c r="E137" s="50">
        <v>0</v>
      </c>
    </row>
    <row r="138" spans="1:5" x14ac:dyDescent="0.25">
      <c r="A138" s="25" t="s">
        <v>203</v>
      </c>
      <c r="B138" s="48">
        <v>0</v>
      </c>
      <c r="C138" s="52">
        <v>0</v>
      </c>
      <c r="D138" s="52">
        <v>0</v>
      </c>
      <c r="E138" s="50">
        <v>0</v>
      </c>
    </row>
    <row r="139" spans="1:5" x14ac:dyDescent="0.25">
      <c r="A139" s="25" t="s">
        <v>204</v>
      </c>
      <c r="B139" s="48">
        <v>0</v>
      </c>
      <c r="C139" s="52">
        <v>0</v>
      </c>
      <c r="D139" s="52">
        <v>0</v>
      </c>
      <c r="E139" s="50">
        <v>0</v>
      </c>
    </row>
    <row r="140" spans="1:5" x14ac:dyDescent="0.25">
      <c r="A140" s="25" t="s">
        <v>205</v>
      </c>
      <c r="B140" s="48">
        <v>5.6759000000000004</v>
      </c>
      <c r="C140" s="52">
        <v>0</v>
      </c>
      <c r="D140" s="52">
        <v>0</v>
      </c>
      <c r="E140" s="50">
        <v>5.6759000000000004</v>
      </c>
    </row>
    <row r="141" spans="1:5" x14ac:dyDescent="0.25">
      <c r="A141" s="31" t="s">
        <v>17</v>
      </c>
      <c r="B141" s="60">
        <v>5.6759000000000004</v>
      </c>
      <c r="C141" s="61">
        <v>0</v>
      </c>
      <c r="D141" s="61">
        <v>0</v>
      </c>
      <c r="E141" s="62">
        <v>5.6759000000000004</v>
      </c>
    </row>
    <row r="142" spans="1:5" x14ac:dyDescent="0.25">
      <c r="A142" s="25" t="s">
        <v>244</v>
      </c>
      <c r="B142" s="48">
        <v>0</v>
      </c>
      <c r="C142" s="52">
        <v>0</v>
      </c>
      <c r="D142" s="52">
        <v>0</v>
      </c>
      <c r="E142" s="50">
        <v>0</v>
      </c>
    </row>
    <row r="143" spans="1:5" x14ac:dyDescent="0.25">
      <c r="A143" s="25" t="s">
        <v>207</v>
      </c>
      <c r="B143" s="48">
        <v>0</v>
      </c>
      <c r="C143" s="52">
        <v>0</v>
      </c>
      <c r="D143" s="52">
        <v>0</v>
      </c>
      <c r="E143" s="50">
        <v>0</v>
      </c>
    </row>
    <row r="144" spans="1:5" x14ac:dyDescent="0.25">
      <c r="A144" s="25" t="s">
        <v>208</v>
      </c>
      <c r="B144" s="48">
        <v>0</v>
      </c>
      <c r="C144" s="52">
        <v>0</v>
      </c>
      <c r="D144" s="52">
        <v>0</v>
      </c>
      <c r="E144" s="50">
        <v>0</v>
      </c>
    </row>
    <row r="145" spans="1:5" x14ac:dyDescent="0.25">
      <c r="A145" s="31" t="s">
        <v>19</v>
      </c>
      <c r="B145" s="60">
        <v>0</v>
      </c>
      <c r="C145" s="61">
        <v>0</v>
      </c>
      <c r="D145" s="61">
        <v>0</v>
      </c>
      <c r="E145" s="62">
        <v>0</v>
      </c>
    </row>
    <row r="146" spans="1:5" x14ac:dyDescent="0.25">
      <c r="A146" s="25" t="s">
        <v>245</v>
      </c>
      <c r="B146" s="48">
        <v>0</v>
      </c>
      <c r="C146" s="52">
        <v>0</v>
      </c>
      <c r="D146" s="52">
        <v>0</v>
      </c>
      <c r="E146" s="50">
        <v>0</v>
      </c>
    </row>
    <row r="147" spans="1:5" x14ac:dyDescent="0.25">
      <c r="A147" s="25" t="s">
        <v>210</v>
      </c>
      <c r="B147" s="48">
        <v>0</v>
      </c>
      <c r="C147" s="52">
        <v>0</v>
      </c>
      <c r="D147" s="52">
        <v>0</v>
      </c>
      <c r="E147" s="50">
        <v>0</v>
      </c>
    </row>
    <row r="148" spans="1:5" x14ac:dyDescent="0.25">
      <c r="A148" s="31" t="s">
        <v>21</v>
      </c>
      <c r="B148" s="60">
        <v>0</v>
      </c>
      <c r="C148" s="61">
        <v>0</v>
      </c>
      <c r="D148" s="61">
        <v>0</v>
      </c>
      <c r="E148" s="62">
        <v>0</v>
      </c>
    </row>
    <row r="149" spans="1:5" x14ac:dyDescent="0.25">
      <c r="A149" s="25" t="s">
        <v>246</v>
      </c>
      <c r="B149" s="48">
        <v>234.35409999999999</v>
      </c>
      <c r="C149" s="52">
        <v>0</v>
      </c>
      <c r="D149" s="52">
        <v>10.865399999999999</v>
      </c>
      <c r="E149" s="50">
        <v>245.21949999999998</v>
      </c>
    </row>
    <row r="150" spans="1:5" x14ac:dyDescent="0.25">
      <c r="A150" s="31" t="s">
        <v>23</v>
      </c>
      <c r="B150" s="60">
        <v>234.35409999999999</v>
      </c>
      <c r="C150" s="61">
        <v>0</v>
      </c>
      <c r="D150" s="61">
        <v>10.865399999999999</v>
      </c>
      <c r="E150" s="62">
        <v>245.21949999999998</v>
      </c>
    </row>
    <row r="151" spans="1:5" x14ac:dyDescent="0.25">
      <c r="A151" s="25" t="s">
        <v>247</v>
      </c>
      <c r="B151" s="48">
        <v>0</v>
      </c>
      <c r="C151" s="52">
        <v>0</v>
      </c>
      <c r="D151" s="52">
        <v>49.808799999999998</v>
      </c>
      <c r="E151" s="50">
        <v>49.808799999999998</v>
      </c>
    </row>
    <row r="152" spans="1:5" x14ac:dyDescent="0.25">
      <c r="A152" s="31" t="s">
        <v>25</v>
      </c>
      <c r="B152" s="60">
        <v>0</v>
      </c>
      <c r="C152" s="61">
        <v>0</v>
      </c>
      <c r="D152" s="61">
        <v>49.808799999999998</v>
      </c>
      <c r="E152" s="62">
        <v>49.808799999999998</v>
      </c>
    </row>
    <row r="153" spans="1:5" x14ac:dyDescent="0.25">
      <c r="A153" s="25" t="s">
        <v>214</v>
      </c>
      <c r="B153" s="48">
        <v>3068.2818000000002</v>
      </c>
      <c r="C153" s="52">
        <v>39.986400000000003</v>
      </c>
      <c r="D153" s="52">
        <v>0</v>
      </c>
      <c r="E153" s="50">
        <v>3108.2682000000004</v>
      </c>
    </row>
    <row r="154" spans="1:5" x14ac:dyDescent="0.25">
      <c r="A154" s="31" t="s">
        <v>26</v>
      </c>
      <c r="B154" s="60">
        <v>3068.2818000000002</v>
      </c>
      <c r="C154" s="61">
        <v>39.986400000000003</v>
      </c>
      <c r="D154" s="61">
        <v>0</v>
      </c>
      <c r="E154" s="62">
        <v>3108.2682000000004</v>
      </c>
    </row>
    <row r="155" spans="1:5" x14ac:dyDescent="0.25">
      <c r="A155" s="25" t="s">
        <v>27</v>
      </c>
      <c r="B155" s="48">
        <v>0</v>
      </c>
      <c r="C155" s="52">
        <v>1214.7476999999999</v>
      </c>
      <c r="D155" s="52">
        <v>0</v>
      </c>
      <c r="E155" s="50">
        <v>1214.7476999999999</v>
      </c>
    </row>
    <row r="156" spans="1:5" x14ac:dyDescent="0.25">
      <c r="A156" s="25" t="s">
        <v>28</v>
      </c>
      <c r="B156" s="48">
        <v>190638.0583</v>
      </c>
      <c r="C156" s="52">
        <v>0</v>
      </c>
      <c r="D156" s="52">
        <v>0</v>
      </c>
      <c r="E156" s="50">
        <v>190638.0583</v>
      </c>
    </row>
    <row r="157" spans="1:5" x14ac:dyDescent="0.25">
      <c r="A157" s="25" t="s">
        <v>216</v>
      </c>
      <c r="B157" s="48">
        <v>53978.775099999999</v>
      </c>
      <c r="C157" s="52">
        <v>0</v>
      </c>
      <c r="D157" s="52">
        <v>0</v>
      </c>
      <c r="E157" s="50">
        <v>53978.775099999999</v>
      </c>
    </row>
    <row r="158" spans="1:5" x14ac:dyDescent="0.25">
      <c r="A158" s="25" t="s">
        <v>217</v>
      </c>
      <c r="B158" s="48">
        <v>56975.638299999999</v>
      </c>
      <c r="C158" s="52">
        <v>0</v>
      </c>
      <c r="D158" s="52">
        <v>0</v>
      </c>
      <c r="E158" s="50">
        <v>56975.638299999999</v>
      </c>
    </row>
    <row r="159" spans="1:5" x14ac:dyDescent="0.25">
      <c r="A159" s="25" t="s">
        <v>218</v>
      </c>
      <c r="B159" s="48">
        <v>107310.9568</v>
      </c>
      <c r="C159" s="52">
        <v>0</v>
      </c>
      <c r="D159" s="52">
        <v>0</v>
      </c>
      <c r="E159" s="50">
        <v>107310.9568</v>
      </c>
    </row>
    <row r="160" spans="1:5" x14ac:dyDescent="0.25">
      <c r="A160" s="31" t="s">
        <v>29</v>
      </c>
      <c r="B160" s="60">
        <v>408903.42849999998</v>
      </c>
      <c r="C160" s="61">
        <v>1214.7476999999999</v>
      </c>
      <c r="D160" s="61">
        <v>0</v>
      </c>
      <c r="E160" s="62">
        <v>410118.17619999999</v>
      </c>
    </row>
    <row r="161" spans="1:6" x14ac:dyDescent="0.25">
      <c r="A161" s="25" t="s">
        <v>219</v>
      </c>
      <c r="B161" s="48">
        <v>159.84379999999999</v>
      </c>
      <c r="C161" s="52">
        <v>0</v>
      </c>
      <c r="D161" s="52">
        <v>0</v>
      </c>
      <c r="E161" s="50">
        <v>159.84379999999999</v>
      </c>
    </row>
    <row r="162" spans="1:6" x14ac:dyDescent="0.25">
      <c r="A162" s="25" t="s">
        <v>306</v>
      </c>
      <c r="B162" s="48">
        <v>34580.272100000002</v>
      </c>
      <c r="C162" s="52">
        <v>0</v>
      </c>
      <c r="D162" s="52">
        <v>0</v>
      </c>
      <c r="E162" s="50">
        <v>34580.272100000002</v>
      </c>
    </row>
    <row r="163" spans="1:6" x14ac:dyDescent="0.25">
      <c r="A163" s="25" t="s">
        <v>221</v>
      </c>
      <c r="B163" s="48">
        <v>218411.17319999999</v>
      </c>
      <c r="C163" s="52">
        <v>0</v>
      </c>
      <c r="D163" s="52">
        <v>0</v>
      </c>
      <c r="E163" s="50">
        <v>218411.17319999999</v>
      </c>
    </row>
    <row r="164" spans="1:6" x14ac:dyDescent="0.25">
      <c r="A164" s="25" t="s">
        <v>307</v>
      </c>
      <c r="B164" s="48">
        <v>53790.849600000001</v>
      </c>
      <c r="C164" s="52">
        <v>0</v>
      </c>
      <c r="D164" s="52">
        <v>0</v>
      </c>
      <c r="E164" s="50">
        <v>53790.849600000001</v>
      </c>
    </row>
    <row r="165" spans="1:6" x14ac:dyDescent="0.25">
      <c r="A165" s="25" t="s">
        <v>308</v>
      </c>
      <c r="B165" s="48">
        <v>74094.744399999996</v>
      </c>
      <c r="C165" s="52">
        <v>0</v>
      </c>
      <c r="D165" s="52">
        <v>0</v>
      </c>
      <c r="E165" s="50">
        <v>74094.744399999996</v>
      </c>
    </row>
    <row r="166" spans="1:6" x14ac:dyDescent="0.25">
      <c r="A166" s="25" t="s">
        <v>224</v>
      </c>
      <c r="B166" s="48">
        <v>174184.19330000001</v>
      </c>
      <c r="C166" s="52">
        <v>0</v>
      </c>
      <c r="D166" s="52">
        <v>0</v>
      </c>
      <c r="E166" s="50">
        <v>174184.19330000001</v>
      </c>
    </row>
    <row r="167" spans="1:6" x14ac:dyDescent="0.25">
      <c r="A167" s="31" t="s">
        <v>30</v>
      </c>
      <c r="B167" s="60">
        <v>555221.07640000002</v>
      </c>
      <c r="C167" s="61">
        <v>0</v>
      </c>
      <c r="D167" s="61">
        <v>0</v>
      </c>
      <c r="E167" s="62">
        <v>555221.07640000002</v>
      </c>
    </row>
    <row r="168" spans="1:6" x14ac:dyDescent="0.25">
      <c r="A168" s="25" t="s">
        <v>225</v>
      </c>
      <c r="B168" s="48">
        <v>176.6215</v>
      </c>
      <c r="C168" s="52">
        <v>0</v>
      </c>
      <c r="D168" s="52">
        <v>0</v>
      </c>
      <c r="E168" s="50">
        <v>176.6215</v>
      </c>
    </row>
    <row r="169" spans="1:6" x14ac:dyDescent="0.25">
      <c r="A169" s="25" t="s">
        <v>226</v>
      </c>
      <c r="B169" s="48">
        <v>4.0621999999999998</v>
      </c>
      <c r="C169" s="52">
        <v>0</v>
      </c>
      <c r="D169" s="52">
        <v>0</v>
      </c>
      <c r="E169" s="50">
        <v>4.0621999999999998</v>
      </c>
    </row>
    <row r="170" spans="1:6" x14ac:dyDescent="0.25">
      <c r="A170" s="25" t="s">
        <v>309</v>
      </c>
      <c r="B170" s="48">
        <v>514.02549999999997</v>
      </c>
      <c r="C170" s="52">
        <v>0</v>
      </c>
      <c r="D170" s="52">
        <v>0</v>
      </c>
      <c r="E170" s="50">
        <v>514.02549999999997</v>
      </c>
    </row>
    <row r="171" spans="1:6" x14ac:dyDescent="0.25">
      <c r="A171" s="25" t="s">
        <v>228</v>
      </c>
      <c r="B171" s="48">
        <v>17951.872100000001</v>
      </c>
      <c r="C171" s="52">
        <v>0</v>
      </c>
      <c r="D171" s="52">
        <v>0</v>
      </c>
      <c r="E171" s="50">
        <v>17951.872100000001</v>
      </c>
    </row>
    <row r="172" spans="1:6" x14ac:dyDescent="0.25">
      <c r="A172" s="25" t="s">
        <v>310</v>
      </c>
      <c r="B172" s="48">
        <v>50095.291599999997</v>
      </c>
      <c r="C172" s="52">
        <v>0</v>
      </c>
      <c r="D172" s="52">
        <v>0</v>
      </c>
      <c r="E172" s="50">
        <v>50095.291599999997</v>
      </c>
    </row>
    <row r="173" spans="1:6" x14ac:dyDescent="0.25">
      <c r="A173" s="25" t="s">
        <v>230</v>
      </c>
      <c r="B173" s="48">
        <v>4030.4414999999999</v>
      </c>
      <c r="C173" s="52">
        <v>0</v>
      </c>
      <c r="D173" s="52">
        <v>0</v>
      </c>
      <c r="E173" s="50">
        <v>4030.4414999999999</v>
      </c>
    </row>
    <row r="174" spans="1:6" ht="15.75" thickBot="1" x14ac:dyDescent="0.3">
      <c r="A174" s="44" t="s">
        <v>31</v>
      </c>
      <c r="B174" s="64">
        <v>72772.314400000003</v>
      </c>
      <c r="C174" s="65">
        <v>0</v>
      </c>
      <c r="D174" s="65">
        <v>0</v>
      </c>
      <c r="E174" s="66">
        <v>72772.314400000003</v>
      </c>
    </row>
    <row r="175" spans="1:6" ht="16.5" thickTop="1" thickBot="1" x14ac:dyDescent="0.3">
      <c r="A175" s="72" t="s">
        <v>58</v>
      </c>
      <c r="B175" s="73">
        <v>1058486.2974</v>
      </c>
      <c r="C175" s="74">
        <v>1712.8326</v>
      </c>
      <c r="D175" s="74">
        <v>159.94479999999999</v>
      </c>
      <c r="E175" s="75">
        <v>1060359.0748000001</v>
      </c>
    </row>
    <row r="176" spans="1:6" s="9" customFormat="1" ht="17.45" customHeight="1" thickTop="1" x14ac:dyDescent="0.25">
      <c r="A176" s="57" t="s">
        <v>54</v>
      </c>
      <c r="B176" s="10"/>
      <c r="C176" s="10"/>
      <c r="D176" s="10"/>
      <c r="E176" s="10"/>
      <c r="F176" s="10"/>
    </row>
    <row r="177" spans="1:5" x14ac:dyDescent="0.25">
      <c r="A177" s="36" t="s">
        <v>64</v>
      </c>
      <c r="B177" s="37"/>
      <c r="C177" s="37"/>
      <c r="D177" s="37"/>
      <c r="E177" s="37"/>
    </row>
    <row r="178" spans="1:5" x14ac:dyDescent="0.25">
      <c r="A178" s="38" t="s">
        <v>69</v>
      </c>
      <c r="B178" s="37"/>
      <c r="C178" s="37"/>
      <c r="D178" s="37"/>
      <c r="E178" s="37"/>
    </row>
    <row r="179" spans="1:5" x14ac:dyDescent="0.25">
      <c r="A179" s="36" t="s">
        <v>66</v>
      </c>
      <c r="B179" s="37"/>
      <c r="C179" s="37"/>
      <c r="D179" s="37"/>
      <c r="E179" s="37"/>
    </row>
    <row r="180" spans="1:5" x14ac:dyDescent="0.25">
      <c r="A180" s="39" t="s">
        <v>67</v>
      </c>
      <c r="B180" s="37"/>
      <c r="C180" s="37"/>
      <c r="D180" s="37"/>
      <c r="E180" s="37"/>
    </row>
    <row r="181" spans="1:5" x14ac:dyDescent="0.25">
      <c r="A181" s="39" t="s">
        <v>68</v>
      </c>
      <c r="B181" s="37"/>
      <c r="C181" s="37"/>
      <c r="D181" s="37"/>
      <c r="E181" s="37"/>
    </row>
    <row r="182" spans="1:5" s="78" customFormat="1" x14ac:dyDescent="0.25">
      <c r="A182" s="57" t="s">
        <v>78</v>
      </c>
      <c r="B182" s="57"/>
    </row>
  </sheetData>
  <phoneticPr fontId="8" type="noConversion"/>
  <conditionalFormatting sqref="B176:C176">
    <cfRule type="cellIs" dxfId="23" priority="2" stopIfTrue="1" operator="notBetween">
      <formula>#REF!*1.15</formula>
      <formula>#REF!*0.85</formula>
    </cfRule>
  </conditionalFormatting>
  <conditionalFormatting sqref="B182:C182">
    <cfRule type="cellIs" dxfId="22" priority="1" stopIfTrue="1" operator="notBetween">
      <formula>#REF!*1.15</formula>
      <formula>#REF!*0.85</formula>
    </cfRule>
  </conditionalFormatting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activeCell="F70" sqref="F70"/>
    </sheetView>
  </sheetViews>
  <sheetFormatPr baseColWidth="10" defaultRowHeight="15" x14ac:dyDescent="0.25"/>
  <cols>
    <col min="1" max="1" width="44.7109375" customWidth="1"/>
    <col min="2" max="2" width="10.7109375" customWidth="1"/>
    <col min="3" max="3" width="10.85546875" customWidth="1"/>
    <col min="5" max="5" width="10.7109375" style="18" customWidth="1"/>
  </cols>
  <sheetData>
    <row r="1" spans="1:5" x14ac:dyDescent="0.25">
      <c r="E1"/>
    </row>
    <row r="2" spans="1:5" s="3" customFormat="1" x14ac:dyDescent="0.2">
      <c r="A2" s="23" t="s">
        <v>56</v>
      </c>
      <c r="B2" s="23"/>
      <c r="C2" s="23"/>
      <c r="D2" s="23"/>
      <c r="E2" s="23"/>
    </row>
    <row r="3" spans="1:5" ht="15.75" x14ac:dyDescent="0.25">
      <c r="A3" s="15"/>
      <c r="B3" s="16"/>
      <c r="C3" s="16"/>
      <c r="D3" s="16"/>
      <c r="E3" s="16"/>
    </row>
    <row r="4" spans="1:5" ht="15.75" thickBot="1" x14ac:dyDescent="0.3">
      <c r="A4" s="30" t="s">
        <v>0</v>
      </c>
      <c r="B4" s="56" t="s">
        <v>1</v>
      </c>
      <c r="C4" s="56" t="s">
        <v>2</v>
      </c>
      <c r="D4" s="56" t="s">
        <v>3</v>
      </c>
      <c r="E4" s="59" t="s">
        <v>4</v>
      </c>
    </row>
    <row r="5" spans="1:5" ht="15.75" thickTop="1" x14ac:dyDescent="0.25">
      <c r="A5" s="116" t="s">
        <v>81</v>
      </c>
      <c r="B5" s="51">
        <v>5.7919999999999998</v>
      </c>
      <c r="C5" s="51">
        <v>0</v>
      </c>
      <c r="D5" s="51">
        <v>0</v>
      </c>
      <c r="E5" s="49">
        <v>5.7919999999999998</v>
      </c>
    </row>
    <row r="6" spans="1:5" x14ac:dyDescent="0.25">
      <c r="A6" s="117" t="s">
        <v>85</v>
      </c>
      <c r="B6" s="52">
        <v>4.5110000000000001</v>
      </c>
      <c r="C6" s="52">
        <v>0</v>
      </c>
      <c r="D6" s="52">
        <v>0</v>
      </c>
      <c r="E6" s="50">
        <v>4.5110000000000001</v>
      </c>
    </row>
    <row r="7" spans="1:5" x14ac:dyDescent="0.25">
      <c r="A7" s="117" t="s">
        <v>89</v>
      </c>
      <c r="B7" s="52">
        <v>580.45669999999996</v>
      </c>
      <c r="C7" s="52">
        <v>0</v>
      </c>
      <c r="D7" s="52">
        <v>0</v>
      </c>
      <c r="E7" s="50">
        <v>580.45669999999996</v>
      </c>
    </row>
    <row r="8" spans="1:5" x14ac:dyDescent="0.25">
      <c r="A8" s="117" t="s">
        <v>252</v>
      </c>
      <c r="B8" s="52">
        <v>590.75969999999995</v>
      </c>
      <c r="C8" s="52">
        <v>0</v>
      </c>
      <c r="D8" s="52">
        <v>0</v>
      </c>
      <c r="E8" s="50">
        <v>590.75969999999995</v>
      </c>
    </row>
    <row r="9" spans="1:5" x14ac:dyDescent="0.25">
      <c r="A9" s="117" t="s">
        <v>234</v>
      </c>
      <c r="B9" s="52">
        <v>375.20510000000002</v>
      </c>
      <c r="C9" s="52">
        <v>0</v>
      </c>
      <c r="D9" s="52">
        <v>0</v>
      </c>
      <c r="E9" s="50">
        <v>375.20510000000002</v>
      </c>
    </row>
    <row r="10" spans="1:5" x14ac:dyDescent="0.25">
      <c r="A10" s="117" t="s">
        <v>253</v>
      </c>
      <c r="B10" s="52">
        <v>375.20510000000002</v>
      </c>
      <c r="C10" s="52">
        <v>0</v>
      </c>
      <c r="D10" s="52">
        <v>0</v>
      </c>
      <c r="E10" s="50">
        <v>375.20510000000002</v>
      </c>
    </row>
    <row r="11" spans="1:5" ht="15.75" thickBot="1" x14ac:dyDescent="0.3">
      <c r="A11" s="117" t="s">
        <v>103</v>
      </c>
      <c r="B11" s="52">
        <v>237.29929999999999</v>
      </c>
      <c r="C11" s="52">
        <v>20.037099999999999</v>
      </c>
      <c r="D11" s="52">
        <v>0</v>
      </c>
      <c r="E11" s="50">
        <v>257.33639999999997</v>
      </c>
    </row>
    <row r="12" spans="1:5" ht="15.75" thickBot="1" x14ac:dyDescent="0.3">
      <c r="A12" s="118" t="s">
        <v>9</v>
      </c>
      <c r="B12" s="61">
        <v>237.29929999999999</v>
      </c>
      <c r="C12" s="61">
        <v>20.037099999999999</v>
      </c>
      <c r="D12" s="61">
        <v>0</v>
      </c>
      <c r="E12" s="62">
        <v>257.33639999999997</v>
      </c>
    </row>
    <row r="13" spans="1:5" x14ac:dyDescent="0.25">
      <c r="A13" s="117" t="s">
        <v>123</v>
      </c>
      <c r="B13" s="52">
        <v>8026.4125000000004</v>
      </c>
      <c r="C13" s="52">
        <v>2.2974999999999999</v>
      </c>
      <c r="D13" s="52">
        <v>0</v>
      </c>
      <c r="E13" s="50">
        <v>8028.71</v>
      </c>
    </row>
    <row r="14" spans="1:5" x14ac:dyDescent="0.25">
      <c r="A14" s="117" t="s">
        <v>124</v>
      </c>
      <c r="B14" s="52">
        <v>8.0291999999999994</v>
      </c>
      <c r="C14" s="52">
        <v>0</v>
      </c>
      <c r="D14" s="52">
        <v>0</v>
      </c>
      <c r="E14" s="50">
        <v>8.0291999999999994</v>
      </c>
    </row>
    <row r="15" spans="1:5" x14ac:dyDescent="0.25">
      <c r="A15" s="117" t="s">
        <v>126</v>
      </c>
      <c r="B15" s="52">
        <v>1244.5822000000001</v>
      </c>
      <c r="C15" s="52">
        <v>0</v>
      </c>
      <c r="D15" s="52">
        <v>0</v>
      </c>
      <c r="E15" s="50">
        <v>1244.5822000000001</v>
      </c>
    </row>
    <row r="16" spans="1:5" x14ac:dyDescent="0.25">
      <c r="A16" s="117" t="s">
        <v>127</v>
      </c>
      <c r="B16" s="52">
        <v>3552.1273000000001</v>
      </c>
      <c r="C16" s="52">
        <v>303.98419999999999</v>
      </c>
      <c r="D16" s="52">
        <v>0</v>
      </c>
      <c r="E16" s="50">
        <v>3856.1115</v>
      </c>
    </row>
    <row r="17" spans="1:6" x14ac:dyDescent="0.25">
      <c r="A17" s="117" t="s">
        <v>129</v>
      </c>
      <c r="B17" s="52">
        <v>13.5343</v>
      </c>
      <c r="C17" s="52">
        <v>0</v>
      </c>
      <c r="D17" s="52">
        <v>0</v>
      </c>
      <c r="E17" s="50">
        <v>13.5343</v>
      </c>
    </row>
    <row r="18" spans="1:6" ht="15.75" thickBot="1" x14ac:dyDescent="0.3">
      <c r="A18" s="117" t="s">
        <v>130</v>
      </c>
      <c r="B18" s="52">
        <v>20.5746</v>
      </c>
      <c r="C18" s="52">
        <v>0</v>
      </c>
      <c r="D18" s="52">
        <v>0</v>
      </c>
      <c r="E18" s="50">
        <v>20.5746</v>
      </c>
    </row>
    <row r="19" spans="1:6" ht="15.75" thickBot="1" x14ac:dyDescent="0.3">
      <c r="A19" s="118" t="s">
        <v>12</v>
      </c>
      <c r="B19" s="61">
        <v>12865.2601</v>
      </c>
      <c r="C19" s="61">
        <v>306.2817</v>
      </c>
      <c r="D19" s="61">
        <v>0</v>
      </c>
      <c r="E19" s="62">
        <v>13171.541799999999</v>
      </c>
    </row>
    <row r="20" spans="1:6" x14ac:dyDescent="0.25">
      <c r="A20" s="117" t="s">
        <v>138</v>
      </c>
      <c r="B20" s="52">
        <v>0</v>
      </c>
      <c r="C20" s="52">
        <v>60.142400000000002</v>
      </c>
      <c r="D20" s="52">
        <v>5.3860999999999999</v>
      </c>
      <c r="E20" s="50">
        <v>65.528500000000008</v>
      </c>
    </row>
    <row r="21" spans="1:6" x14ac:dyDescent="0.25">
      <c r="A21" s="117" t="s">
        <v>142</v>
      </c>
      <c r="B21" s="52">
        <v>0.32269999999999999</v>
      </c>
      <c r="C21" s="52">
        <v>0</v>
      </c>
      <c r="D21" s="52">
        <v>20.107500000000002</v>
      </c>
      <c r="E21" s="50">
        <v>20.430200000000003</v>
      </c>
    </row>
    <row r="22" spans="1:6" x14ac:dyDescent="0.25">
      <c r="A22" s="117" t="s">
        <v>146</v>
      </c>
      <c r="B22" s="52">
        <v>0</v>
      </c>
      <c r="C22" s="52">
        <v>1.6202000000000001</v>
      </c>
      <c r="D22" s="52">
        <v>0</v>
      </c>
      <c r="E22" s="50">
        <v>1.6202000000000001</v>
      </c>
    </row>
    <row r="23" spans="1:6" x14ac:dyDescent="0.25">
      <c r="A23" s="117" t="s">
        <v>147</v>
      </c>
      <c r="B23" s="52">
        <v>0</v>
      </c>
      <c r="C23" s="52">
        <v>0.97140000000000004</v>
      </c>
      <c r="D23" s="52">
        <v>0</v>
      </c>
      <c r="E23" s="50">
        <v>0.97140000000000004</v>
      </c>
    </row>
    <row r="24" spans="1:6" x14ac:dyDescent="0.25">
      <c r="A24" s="117" t="s">
        <v>148</v>
      </c>
      <c r="B24" s="52">
        <v>0</v>
      </c>
      <c r="C24" s="52">
        <v>0</v>
      </c>
      <c r="D24" s="52">
        <v>12.9946</v>
      </c>
      <c r="E24" s="50">
        <v>12.9946</v>
      </c>
    </row>
    <row r="25" spans="1:6" x14ac:dyDescent="0.25">
      <c r="A25" s="117" t="s">
        <v>151</v>
      </c>
      <c r="B25" s="52">
        <v>0</v>
      </c>
      <c r="C25" s="52">
        <v>0</v>
      </c>
      <c r="D25" s="52">
        <v>1.4156</v>
      </c>
      <c r="E25" s="50">
        <v>1.4156</v>
      </c>
    </row>
    <row r="26" spans="1:6" x14ac:dyDescent="0.25">
      <c r="A26" s="117" t="s">
        <v>92</v>
      </c>
      <c r="B26" s="52">
        <v>0</v>
      </c>
      <c r="C26" s="52">
        <v>0</v>
      </c>
      <c r="D26" s="52">
        <v>15.867100000000001</v>
      </c>
      <c r="E26" s="50">
        <v>15.867100000000001</v>
      </c>
    </row>
    <row r="27" spans="1:6" x14ac:dyDescent="0.25">
      <c r="A27" s="117" t="s">
        <v>156</v>
      </c>
      <c r="B27" s="52">
        <v>0</v>
      </c>
      <c r="C27" s="52">
        <v>0</v>
      </c>
      <c r="D27" s="52">
        <v>2.8454999999999999</v>
      </c>
      <c r="E27" s="50">
        <v>2.8454999999999999</v>
      </c>
    </row>
    <row r="28" spans="1:6" x14ac:dyDescent="0.25">
      <c r="A28" s="117" t="s">
        <v>163</v>
      </c>
      <c r="B28" s="52">
        <v>0</v>
      </c>
      <c r="C28" s="52">
        <v>3.1404999999999998</v>
      </c>
      <c r="D28" s="52">
        <v>7.0461999999999998</v>
      </c>
      <c r="E28" s="50">
        <v>10.1867</v>
      </c>
    </row>
    <row r="29" spans="1:6" ht="15.75" thickBot="1" x14ac:dyDescent="0.3">
      <c r="A29" s="119" t="s">
        <v>164</v>
      </c>
      <c r="B29" s="109">
        <v>85.748400000000004</v>
      </c>
      <c r="C29" s="109">
        <v>5.5773999999999999</v>
      </c>
      <c r="D29" s="109">
        <v>0</v>
      </c>
      <c r="E29" s="110">
        <v>91.325800000000001</v>
      </c>
    </row>
    <row r="30" spans="1:6" ht="15.75" thickBot="1" x14ac:dyDescent="0.3">
      <c r="A30" s="120" t="s">
        <v>13</v>
      </c>
      <c r="B30" s="61">
        <v>86.071100000000001</v>
      </c>
      <c r="C30" s="61">
        <v>71.451899999999995</v>
      </c>
      <c r="D30" s="61">
        <v>65.662599999999998</v>
      </c>
      <c r="E30" s="62">
        <v>223.18559999999999</v>
      </c>
    </row>
    <row r="31" spans="1:6" ht="15.75" thickBot="1" x14ac:dyDescent="0.3">
      <c r="A31" s="119" t="s">
        <v>165</v>
      </c>
      <c r="B31" s="55">
        <v>913.43690000000004</v>
      </c>
      <c r="C31" s="55">
        <v>0</v>
      </c>
      <c r="D31" s="55">
        <v>0</v>
      </c>
      <c r="E31" s="54">
        <v>913.43690000000004</v>
      </c>
    </row>
    <row r="32" spans="1:6" ht="15.75" thickBot="1" x14ac:dyDescent="0.3">
      <c r="A32" s="120" t="s">
        <v>14</v>
      </c>
      <c r="B32" s="61">
        <v>913.43690000000004</v>
      </c>
      <c r="C32" s="61">
        <v>0</v>
      </c>
      <c r="D32" s="61">
        <v>0</v>
      </c>
      <c r="E32" s="62">
        <v>913.43690000000004</v>
      </c>
      <c r="F32" s="113"/>
    </row>
    <row r="33" spans="1:7" ht="15.75" thickBot="1" x14ac:dyDescent="0.3">
      <c r="A33" s="120" t="s">
        <v>15</v>
      </c>
      <c r="B33" s="61">
        <v>0</v>
      </c>
      <c r="C33" s="61">
        <v>0</v>
      </c>
      <c r="D33" s="61">
        <v>0</v>
      </c>
      <c r="E33" s="62">
        <v>0</v>
      </c>
    </row>
    <row r="34" spans="1:7" x14ac:dyDescent="0.25">
      <c r="A34" s="117" t="s">
        <v>173</v>
      </c>
      <c r="B34" s="52">
        <v>4126.3717999999999</v>
      </c>
      <c r="C34" s="52">
        <v>0</v>
      </c>
      <c r="D34" s="52">
        <v>0</v>
      </c>
      <c r="E34" s="50">
        <v>4126.3717999999999</v>
      </c>
    </row>
    <row r="35" spans="1:7" x14ac:dyDescent="0.25">
      <c r="A35" s="117" t="s">
        <v>174</v>
      </c>
      <c r="B35" s="52">
        <v>20.5243</v>
      </c>
      <c r="C35" s="52">
        <v>0</v>
      </c>
      <c r="D35" s="52">
        <v>0</v>
      </c>
      <c r="E35" s="50">
        <v>20.5243</v>
      </c>
    </row>
    <row r="36" spans="1:7" x14ac:dyDescent="0.25">
      <c r="A36" s="117" t="s">
        <v>178</v>
      </c>
      <c r="B36" s="52">
        <v>15.743600000000001</v>
      </c>
      <c r="C36" s="52">
        <v>0</v>
      </c>
      <c r="D36" s="52">
        <v>0</v>
      </c>
      <c r="E36" s="50">
        <v>15.743600000000001</v>
      </c>
    </row>
    <row r="37" spans="1:7" x14ac:dyDescent="0.25">
      <c r="A37" s="117" t="s">
        <v>179</v>
      </c>
      <c r="B37" s="52">
        <v>3.6393</v>
      </c>
      <c r="C37" s="52">
        <v>0</v>
      </c>
      <c r="D37" s="52">
        <v>0</v>
      </c>
      <c r="E37" s="50">
        <v>3.6393</v>
      </c>
    </row>
    <row r="38" spans="1:7" x14ac:dyDescent="0.25">
      <c r="A38" s="117" t="s">
        <v>180</v>
      </c>
      <c r="B38" s="52">
        <v>0.86219999999999997</v>
      </c>
      <c r="C38" s="52">
        <v>0</v>
      </c>
      <c r="D38" s="52">
        <v>0</v>
      </c>
      <c r="E38" s="50">
        <v>0.86219999999999997</v>
      </c>
    </row>
    <row r="39" spans="1:7" x14ac:dyDescent="0.25">
      <c r="A39" s="117" t="s">
        <v>186</v>
      </c>
      <c r="B39" s="52">
        <v>4.6093000000000002</v>
      </c>
      <c r="C39" s="52">
        <v>0</v>
      </c>
      <c r="D39" s="52">
        <v>0</v>
      </c>
      <c r="E39" s="50">
        <v>4.6093000000000002</v>
      </c>
    </row>
    <row r="40" spans="1:7" x14ac:dyDescent="0.25">
      <c r="A40" s="117" t="s">
        <v>195</v>
      </c>
      <c r="B40" s="52">
        <v>177.08670000000001</v>
      </c>
      <c r="C40" s="52">
        <v>0</v>
      </c>
      <c r="D40" s="52">
        <v>0</v>
      </c>
      <c r="E40" s="50">
        <v>177.08670000000001</v>
      </c>
    </row>
    <row r="41" spans="1:7" x14ac:dyDescent="0.25">
      <c r="A41" s="117" t="s">
        <v>196</v>
      </c>
      <c r="B41" s="52">
        <v>7.1204999999999998</v>
      </c>
      <c r="C41" s="52">
        <v>0</v>
      </c>
      <c r="D41" s="52">
        <v>0</v>
      </c>
      <c r="E41" s="50">
        <v>7.1204999999999998</v>
      </c>
    </row>
    <row r="42" spans="1:7" x14ac:dyDescent="0.25">
      <c r="A42" s="117" t="s">
        <v>197</v>
      </c>
      <c r="B42" s="52">
        <v>2.1749999999999998</v>
      </c>
      <c r="C42" s="52">
        <v>0</v>
      </c>
      <c r="D42" s="52">
        <v>0</v>
      </c>
      <c r="E42" s="50">
        <v>2.1749999999999998</v>
      </c>
    </row>
    <row r="43" spans="1:7" x14ac:dyDescent="0.25">
      <c r="A43" s="117" t="s">
        <v>199</v>
      </c>
      <c r="B43" s="52">
        <v>0</v>
      </c>
      <c r="C43" s="52">
        <v>4.0909000000000004</v>
      </c>
      <c r="D43" s="52">
        <v>0</v>
      </c>
      <c r="E43" s="50">
        <v>4.0909000000000004</v>
      </c>
      <c r="G43" s="4"/>
    </row>
    <row r="44" spans="1:7" ht="15.75" thickBot="1" x14ac:dyDescent="0.3">
      <c r="A44" s="117" t="s">
        <v>200</v>
      </c>
      <c r="B44" s="52">
        <v>27.450399999999998</v>
      </c>
      <c r="C44" s="52">
        <v>7.6532</v>
      </c>
      <c r="D44" s="52">
        <v>0</v>
      </c>
      <c r="E44" s="50">
        <v>35.1036</v>
      </c>
    </row>
    <row r="45" spans="1:7" ht="15.75" thickBot="1" x14ac:dyDescent="0.3">
      <c r="A45" s="118" t="s">
        <v>16</v>
      </c>
      <c r="B45" s="61">
        <v>4385.5830999999998</v>
      </c>
      <c r="C45" s="61">
        <v>11.7441</v>
      </c>
      <c r="D45" s="61">
        <v>0</v>
      </c>
      <c r="E45" s="62">
        <v>4397.3271999999997</v>
      </c>
    </row>
    <row r="46" spans="1:7" ht="15.75" thickBot="1" x14ac:dyDescent="0.3">
      <c r="A46" s="119" t="s">
        <v>205</v>
      </c>
      <c r="B46" s="55">
        <v>1.0098</v>
      </c>
      <c r="C46" s="55">
        <v>0</v>
      </c>
      <c r="D46" s="55">
        <v>0</v>
      </c>
      <c r="E46" s="54">
        <v>1.0098</v>
      </c>
    </row>
    <row r="47" spans="1:7" ht="15.75" thickBot="1" x14ac:dyDescent="0.3">
      <c r="A47" s="120" t="s">
        <v>17</v>
      </c>
      <c r="B47" s="61">
        <v>1.0098</v>
      </c>
      <c r="C47" s="61">
        <v>0</v>
      </c>
      <c r="D47" s="61">
        <v>0</v>
      </c>
      <c r="E47" s="62">
        <v>1.0098</v>
      </c>
    </row>
    <row r="48" spans="1:7" ht="15.75" thickBot="1" x14ac:dyDescent="0.3">
      <c r="A48" s="119" t="s">
        <v>246</v>
      </c>
      <c r="B48" s="55">
        <v>269.22359999999998</v>
      </c>
      <c r="C48" s="55">
        <v>0</v>
      </c>
      <c r="D48" s="55">
        <v>27.082000000000001</v>
      </c>
      <c r="E48" s="54">
        <v>296.30559999999997</v>
      </c>
    </row>
    <row r="49" spans="1:7" ht="15.75" thickBot="1" x14ac:dyDescent="0.3">
      <c r="A49" s="120" t="s">
        <v>23</v>
      </c>
      <c r="B49" s="61">
        <v>269.22359999999998</v>
      </c>
      <c r="C49" s="61">
        <v>0</v>
      </c>
      <c r="D49" s="61">
        <v>27.082000000000001</v>
      </c>
      <c r="E49" s="62">
        <v>296.30559999999997</v>
      </c>
    </row>
    <row r="50" spans="1:7" ht="15.75" thickBot="1" x14ac:dyDescent="0.3">
      <c r="A50" s="119" t="s">
        <v>247</v>
      </c>
      <c r="B50" s="55">
        <v>0</v>
      </c>
      <c r="C50" s="55">
        <v>0</v>
      </c>
      <c r="D50" s="55">
        <v>35.197800000000001</v>
      </c>
      <c r="E50" s="54">
        <v>35.197800000000001</v>
      </c>
    </row>
    <row r="51" spans="1:7" ht="15.75" thickBot="1" x14ac:dyDescent="0.3">
      <c r="A51" s="120" t="s">
        <v>25</v>
      </c>
      <c r="B51" s="111">
        <v>0</v>
      </c>
      <c r="C51" s="111">
        <v>0</v>
      </c>
      <c r="D51" s="111">
        <v>35.197800000000001</v>
      </c>
      <c r="E51" s="112">
        <v>35.197800000000001</v>
      </c>
    </row>
    <row r="52" spans="1:7" ht="15.75" thickBot="1" x14ac:dyDescent="0.3">
      <c r="A52" s="117" t="s">
        <v>214</v>
      </c>
      <c r="B52" s="52">
        <v>2846.0650000000001</v>
      </c>
      <c r="C52" s="52">
        <v>48.052999999999997</v>
      </c>
      <c r="D52" s="52">
        <v>29.7468</v>
      </c>
      <c r="E52" s="50">
        <v>2923.8647999999998</v>
      </c>
    </row>
    <row r="53" spans="1:7" ht="15.75" thickBot="1" x14ac:dyDescent="0.3">
      <c r="A53" s="118" t="s">
        <v>26</v>
      </c>
      <c r="B53" s="61">
        <v>2846.0650000000001</v>
      </c>
      <c r="C53" s="61">
        <v>48.052999999999997</v>
      </c>
      <c r="D53" s="61">
        <v>29.7468</v>
      </c>
      <c r="E53" s="62">
        <v>2923.8647999999998</v>
      </c>
    </row>
    <row r="54" spans="1:7" x14ac:dyDescent="0.25">
      <c r="A54" s="117" t="s">
        <v>27</v>
      </c>
      <c r="B54" s="52">
        <v>0</v>
      </c>
      <c r="C54" s="52">
        <v>1270.3865000000001</v>
      </c>
      <c r="D54" s="52">
        <v>0</v>
      </c>
      <c r="E54" s="50">
        <v>1270.3865000000001</v>
      </c>
    </row>
    <row r="55" spans="1:7" x14ac:dyDescent="0.25">
      <c r="A55" s="117" t="s">
        <v>28</v>
      </c>
      <c r="B55" s="52">
        <v>187878.42739999999</v>
      </c>
      <c r="C55" s="52">
        <v>0</v>
      </c>
      <c r="D55" s="52">
        <v>0</v>
      </c>
      <c r="E55" s="50">
        <v>187878.42739999999</v>
      </c>
    </row>
    <row r="56" spans="1:7" x14ac:dyDescent="0.25">
      <c r="A56" s="117" t="s">
        <v>216</v>
      </c>
      <c r="B56" s="52">
        <v>53978.775099999999</v>
      </c>
      <c r="C56" s="52">
        <v>0</v>
      </c>
      <c r="D56" s="52">
        <v>0</v>
      </c>
      <c r="E56" s="50">
        <v>53978.775099999999</v>
      </c>
    </row>
    <row r="57" spans="1:7" x14ac:dyDescent="0.25">
      <c r="A57" s="117" t="s">
        <v>217</v>
      </c>
      <c r="B57" s="52">
        <v>56478.373599999999</v>
      </c>
      <c r="C57" s="52">
        <v>0</v>
      </c>
      <c r="D57" s="52">
        <v>0</v>
      </c>
      <c r="E57" s="50">
        <v>56478.373599999999</v>
      </c>
    </row>
    <row r="58" spans="1:7" ht="15.75" thickBot="1" x14ac:dyDescent="0.3">
      <c r="A58" s="117" t="s">
        <v>218</v>
      </c>
      <c r="B58" s="52">
        <v>106583.2365</v>
      </c>
      <c r="C58" s="52">
        <v>0</v>
      </c>
      <c r="D58" s="52">
        <v>0</v>
      </c>
      <c r="E58" s="50">
        <v>106583.2365</v>
      </c>
    </row>
    <row r="59" spans="1:7" ht="15.75" thickBot="1" x14ac:dyDescent="0.3">
      <c r="A59" s="118" t="s">
        <v>29</v>
      </c>
      <c r="B59" s="61">
        <v>404918.8126</v>
      </c>
      <c r="C59" s="61">
        <v>1270.3865000000001</v>
      </c>
      <c r="D59" s="61">
        <v>0</v>
      </c>
      <c r="E59" s="62">
        <v>406189.19910000003</v>
      </c>
    </row>
    <row r="60" spans="1:7" x14ac:dyDescent="0.25">
      <c r="A60" s="117" t="s">
        <v>219</v>
      </c>
      <c r="B60" s="106">
        <v>166.1893</v>
      </c>
      <c r="C60" s="106">
        <v>0</v>
      </c>
      <c r="D60" s="106">
        <v>0</v>
      </c>
      <c r="E60" s="107">
        <v>166.1893</v>
      </c>
    </row>
    <row r="61" spans="1:7" x14ac:dyDescent="0.25">
      <c r="A61" s="117" t="s">
        <v>220</v>
      </c>
      <c r="B61" s="52">
        <v>34493.802900000002</v>
      </c>
      <c r="C61" s="52">
        <v>0</v>
      </c>
      <c r="D61" s="52">
        <v>0</v>
      </c>
      <c r="E61" s="50">
        <v>34493.802900000002</v>
      </c>
    </row>
    <row r="62" spans="1:7" x14ac:dyDescent="0.25">
      <c r="A62" s="117" t="s">
        <v>221</v>
      </c>
      <c r="B62" s="52">
        <v>218341.08850000001</v>
      </c>
      <c r="C62" s="52">
        <v>0</v>
      </c>
      <c r="D62" s="52">
        <v>0</v>
      </c>
      <c r="E62" s="50">
        <v>218341.08850000001</v>
      </c>
    </row>
    <row r="63" spans="1:7" x14ac:dyDescent="0.25">
      <c r="A63" s="117" t="s">
        <v>222</v>
      </c>
      <c r="B63" s="52">
        <v>55297.919600000001</v>
      </c>
      <c r="C63" s="52">
        <v>0</v>
      </c>
      <c r="D63" s="52">
        <v>0</v>
      </c>
      <c r="E63" s="50">
        <v>55297.919600000001</v>
      </c>
      <c r="G63" s="4"/>
    </row>
    <row r="64" spans="1:7" x14ac:dyDescent="0.25">
      <c r="A64" s="117" t="s">
        <v>223</v>
      </c>
      <c r="B64" s="52">
        <v>75199.088199999998</v>
      </c>
      <c r="C64" s="52">
        <v>0</v>
      </c>
      <c r="D64" s="52">
        <v>0</v>
      </c>
      <c r="E64" s="50">
        <v>75199.088199999998</v>
      </c>
    </row>
    <row r="65" spans="1:6" ht="15.75" thickBot="1" x14ac:dyDescent="0.3">
      <c r="A65" s="117" t="s">
        <v>224</v>
      </c>
      <c r="B65" s="52">
        <v>173954.6691</v>
      </c>
      <c r="C65" s="52">
        <v>0</v>
      </c>
      <c r="D65" s="52">
        <v>0</v>
      </c>
      <c r="E65" s="50">
        <v>173954.6691</v>
      </c>
    </row>
    <row r="66" spans="1:6" ht="15.75" thickBot="1" x14ac:dyDescent="0.3">
      <c r="A66" s="118" t="s">
        <v>30</v>
      </c>
      <c r="B66" s="61">
        <v>557452.75760000001</v>
      </c>
      <c r="C66" s="61">
        <v>0</v>
      </c>
      <c r="D66" s="61">
        <v>0</v>
      </c>
      <c r="E66" s="62">
        <v>557452.75760000001</v>
      </c>
      <c r="F66" s="63"/>
    </row>
    <row r="67" spans="1:6" x14ac:dyDescent="0.25">
      <c r="A67" s="117" t="s">
        <v>225</v>
      </c>
      <c r="B67" s="52">
        <v>176.6215</v>
      </c>
      <c r="C67" s="52">
        <v>0</v>
      </c>
      <c r="D67" s="52">
        <v>0</v>
      </c>
      <c r="E67" s="50">
        <v>176.6215</v>
      </c>
    </row>
    <row r="68" spans="1:6" x14ac:dyDescent="0.25">
      <c r="A68" s="117" t="s">
        <v>227</v>
      </c>
      <c r="B68" s="52">
        <v>576.44510000000002</v>
      </c>
      <c r="C68" s="52">
        <v>0</v>
      </c>
      <c r="D68" s="52">
        <v>0</v>
      </c>
      <c r="E68" s="50">
        <v>576.44510000000002</v>
      </c>
    </row>
    <row r="69" spans="1:6" x14ac:dyDescent="0.25">
      <c r="A69" s="117" t="s">
        <v>228</v>
      </c>
      <c r="B69" s="52">
        <v>18275.4944</v>
      </c>
      <c r="C69" s="52">
        <v>0</v>
      </c>
      <c r="D69" s="52">
        <v>0</v>
      </c>
      <c r="E69" s="50">
        <v>18275.4944</v>
      </c>
    </row>
    <row r="70" spans="1:6" x14ac:dyDescent="0.25">
      <c r="A70" s="117" t="s">
        <v>229</v>
      </c>
      <c r="B70" s="52">
        <v>50352.358</v>
      </c>
      <c r="C70" s="52">
        <v>0</v>
      </c>
      <c r="D70" s="52">
        <v>0</v>
      </c>
      <c r="E70" s="50">
        <v>50352.358</v>
      </c>
    </row>
    <row r="71" spans="1:6" x14ac:dyDescent="0.25">
      <c r="A71" s="117" t="s">
        <v>230</v>
      </c>
      <c r="B71" s="52">
        <v>4150.9980999999998</v>
      </c>
      <c r="C71" s="52">
        <v>0</v>
      </c>
      <c r="D71" s="52">
        <v>0</v>
      </c>
      <c r="E71" s="50">
        <v>4150.9980999999998</v>
      </c>
    </row>
    <row r="72" spans="1:6" ht="15.75" thickBot="1" x14ac:dyDescent="0.3">
      <c r="A72" s="127" t="s">
        <v>31</v>
      </c>
      <c r="B72" s="139">
        <v>73531.917100000006</v>
      </c>
      <c r="C72" s="139">
        <v>0</v>
      </c>
      <c r="D72" s="139">
        <v>0</v>
      </c>
      <c r="E72" s="140">
        <v>73531.917100000006</v>
      </c>
    </row>
    <row r="73" spans="1:6" ht="16.5" thickTop="1" thickBot="1" x14ac:dyDescent="0.3">
      <c r="A73" s="72" t="s">
        <v>32</v>
      </c>
      <c r="B73" s="74">
        <v>1058473.4010000001</v>
      </c>
      <c r="C73" s="74">
        <v>1727.9543000000001</v>
      </c>
      <c r="D73" s="74">
        <v>157.6892</v>
      </c>
      <c r="E73" s="75">
        <v>1060359.0445000001</v>
      </c>
    </row>
    <row r="74" spans="1:6" s="9" customFormat="1" ht="17.45" customHeight="1" thickTop="1" x14ac:dyDescent="0.25">
      <c r="A74" s="57" t="s">
        <v>54</v>
      </c>
      <c r="B74" s="10"/>
      <c r="C74" s="10"/>
      <c r="D74" s="10"/>
      <c r="E74" s="10"/>
      <c r="F74" s="10"/>
    </row>
    <row r="75" spans="1:6" x14ac:dyDescent="0.25">
      <c r="A75" s="36" t="s">
        <v>64</v>
      </c>
      <c r="B75" s="37"/>
      <c r="C75" s="37"/>
      <c r="D75" s="37"/>
      <c r="E75" s="37"/>
    </row>
    <row r="76" spans="1:6" x14ac:dyDescent="0.25">
      <c r="A76" s="38" t="s">
        <v>70</v>
      </c>
      <c r="B76" s="37"/>
      <c r="C76" s="37"/>
      <c r="D76" s="37"/>
      <c r="E76" s="37"/>
    </row>
    <row r="77" spans="1:6" x14ac:dyDescent="0.25">
      <c r="A77" s="36" t="s">
        <v>66</v>
      </c>
      <c r="B77" s="37"/>
      <c r="C77" s="37"/>
      <c r="D77" s="37"/>
      <c r="E77" s="37"/>
    </row>
    <row r="78" spans="1:6" x14ac:dyDescent="0.25">
      <c r="A78" s="39" t="s">
        <v>67</v>
      </c>
      <c r="B78" s="37"/>
      <c r="C78" s="37"/>
      <c r="D78" s="37"/>
      <c r="E78" s="37"/>
    </row>
    <row r="79" spans="1:6" x14ac:dyDescent="0.25">
      <c r="A79" s="39" t="s">
        <v>68</v>
      </c>
      <c r="B79" s="37"/>
      <c r="C79" s="37"/>
      <c r="D79" s="37"/>
      <c r="E79" s="37"/>
    </row>
    <row r="80" spans="1:6" s="78" customFormat="1" x14ac:dyDescent="0.25">
      <c r="A80" s="57" t="s">
        <v>78</v>
      </c>
      <c r="B80" s="57"/>
    </row>
  </sheetData>
  <phoneticPr fontId="0" type="noConversion"/>
  <conditionalFormatting sqref="B74:C74">
    <cfRule type="cellIs" dxfId="21" priority="2" stopIfTrue="1" operator="notBetween">
      <formula>#REF!*1.15</formula>
      <formula>#REF!*0.85</formula>
    </cfRule>
  </conditionalFormatting>
  <conditionalFormatting sqref="B80:C80">
    <cfRule type="cellIs" dxfId="20" priority="1" stopIfTrue="1" operator="notBetween">
      <formula>#REF!*1.15</formula>
      <formula>#REF!*0.85</formula>
    </cfRule>
  </conditionalFormatting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workbookViewId="0">
      <selection activeCell="A185" sqref="A185"/>
    </sheetView>
  </sheetViews>
  <sheetFormatPr baseColWidth="10" defaultRowHeight="12.75" x14ac:dyDescent="0.2"/>
  <cols>
    <col min="1" max="1" width="47.28515625" style="1" customWidth="1"/>
    <col min="2" max="2" width="12.140625" style="1" customWidth="1"/>
    <col min="3" max="3" width="8.5703125" style="1" bestFit="1" customWidth="1"/>
    <col min="4" max="4" width="12" style="1" bestFit="1" customWidth="1"/>
    <col min="5" max="5" width="12.28515625" style="1" customWidth="1"/>
    <col min="6" max="16384" width="11.42578125" style="1"/>
  </cols>
  <sheetData>
    <row r="1" spans="1:5" ht="15" x14ac:dyDescent="0.25">
      <c r="A1"/>
      <c r="B1"/>
      <c r="C1"/>
      <c r="D1"/>
      <c r="E1"/>
    </row>
    <row r="2" spans="1:5" ht="15" x14ac:dyDescent="0.2">
      <c r="A2" s="23" t="s">
        <v>57</v>
      </c>
      <c r="B2" s="23"/>
      <c r="C2" s="23"/>
      <c r="D2" s="23"/>
      <c r="E2" s="23"/>
    </row>
    <row r="3" spans="1:5" ht="15.75" x14ac:dyDescent="0.25">
      <c r="A3" s="15"/>
      <c r="B3" s="16"/>
      <c r="C3" s="16"/>
      <c r="D3" s="16"/>
      <c r="E3" s="16"/>
    </row>
    <row r="4" spans="1:5" ht="13.5" thickBot="1" x14ac:dyDescent="0.25">
      <c r="A4" s="30" t="s">
        <v>0</v>
      </c>
      <c r="B4" s="58" t="s">
        <v>1</v>
      </c>
      <c r="C4" s="56" t="s">
        <v>2</v>
      </c>
      <c r="D4" s="56" t="s">
        <v>3</v>
      </c>
      <c r="E4" s="59" t="s">
        <v>4</v>
      </c>
    </row>
    <row r="5" spans="1:5" ht="13.5" thickTop="1" x14ac:dyDescent="0.2">
      <c r="A5" s="24" t="s">
        <v>231</v>
      </c>
      <c r="B5" s="48" t="s">
        <v>59</v>
      </c>
      <c r="C5" s="52">
        <v>0</v>
      </c>
      <c r="D5" s="52">
        <v>0</v>
      </c>
      <c r="E5" s="50">
        <v>0</v>
      </c>
    </row>
    <row r="6" spans="1:5" x14ac:dyDescent="0.2">
      <c r="A6" s="25" t="s">
        <v>81</v>
      </c>
      <c r="B6" s="48">
        <v>0</v>
      </c>
      <c r="C6" s="52">
        <v>0</v>
      </c>
      <c r="D6" s="52">
        <v>0</v>
      </c>
      <c r="E6" s="50">
        <v>0</v>
      </c>
    </row>
    <row r="7" spans="1:5" x14ac:dyDescent="0.2">
      <c r="A7" s="25" t="s">
        <v>82</v>
      </c>
      <c r="B7" s="48">
        <v>0</v>
      </c>
      <c r="C7" s="52">
        <v>0</v>
      </c>
      <c r="D7" s="52">
        <v>0</v>
      </c>
      <c r="E7" s="50">
        <v>0</v>
      </c>
    </row>
    <row r="8" spans="1:5" x14ac:dyDescent="0.2">
      <c r="A8" s="25" t="s">
        <v>83</v>
      </c>
      <c r="B8" s="48">
        <v>0</v>
      </c>
      <c r="C8" s="52">
        <v>0</v>
      </c>
      <c r="D8" s="52">
        <v>0</v>
      </c>
      <c r="E8" s="50">
        <v>0</v>
      </c>
    </row>
    <row r="9" spans="1:5" x14ac:dyDescent="0.2">
      <c r="A9" s="25" t="s">
        <v>84</v>
      </c>
      <c r="B9" s="48">
        <v>0</v>
      </c>
      <c r="C9" s="52">
        <v>0</v>
      </c>
      <c r="D9" s="52">
        <v>0</v>
      </c>
      <c r="E9" s="50">
        <v>0</v>
      </c>
    </row>
    <row r="10" spans="1:5" x14ac:dyDescent="0.2">
      <c r="A10" s="25" t="s">
        <v>85</v>
      </c>
      <c r="B10" s="48">
        <v>4.5105000000000004</v>
      </c>
      <c r="C10" s="52">
        <v>0</v>
      </c>
      <c r="D10" s="52">
        <v>0</v>
      </c>
      <c r="E10" s="50">
        <v>4.5105000000000004</v>
      </c>
    </row>
    <row r="11" spans="1:5" x14ac:dyDescent="0.2">
      <c r="A11" s="25" t="s">
        <v>86</v>
      </c>
      <c r="B11" s="48">
        <v>0</v>
      </c>
      <c r="C11" s="52">
        <v>0</v>
      </c>
      <c r="D11" s="52">
        <v>0</v>
      </c>
      <c r="E11" s="50">
        <v>0</v>
      </c>
    </row>
    <row r="12" spans="1:5" x14ac:dyDescent="0.2">
      <c r="A12" s="25" t="s">
        <v>87</v>
      </c>
      <c r="B12" s="48">
        <v>0</v>
      </c>
      <c r="C12" s="52">
        <v>0</v>
      </c>
      <c r="D12" s="52">
        <v>0</v>
      </c>
      <c r="E12" s="50">
        <v>0</v>
      </c>
    </row>
    <row r="13" spans="1:5" x14ac:dyDescent="0.2">
      <c r="A13" s="25" t="s">
        <v>88</v>
      </c>
      <c r="B13" s="48">
        <v>0</v>
      </c>
      <c r="C13" s="52">
        <v>0</v>
      </c>
      <c r="D13" s="52">
        <v>0</v>
      </c>
      <c r="E13" s="50">
        <v>0</v>
      </c>
    </row>
    <row r="14" spans="1:5" x14ac:dyDescent="0.2">
      <c r="A14" s="25" t="s">
        <v>89</v>
      </c>
      <c r="B14" s="48">
        <v>128.71539999999999</v>
      </c>
      <c r="C14" s="52">
        <v>0</v>
      </c>
      <c r="D14" s="52">
        <v>0</v>
      </c>
      <c r="E14" s="50">
        <v>128.71539999999999</v>
      </c>
    </row>
    <row r="15" spans="1:5" x14ac:dyDescent="0.2">
      <c r="A15" s="25" t="s">
        <v>90</v>
      </c>
      <c r="B15" s="48">
        <v>0</v>
      </c>
      <c r="C15" s="52">
        <v>0</v>
      </c>
      <c r="D15" s="52">
        <v>0</v>
      </c>
      <c r="E15" s="50">
        <v>0</v>
      </c>
    </row>
    <row r="16" spans="1:5" x14ac:dyDescent="0.2">
      <c r="A16" s="25" t="s">
        <v>91</v>
      </c>
      <c r="B16" s="48">
        <v>0</v>
      </c>
      <c r="C16" s="52">
        <v>0</v>
      </c>
      <c r="D16" s="52">
        <v>0</v>
      </c>
      <c r="E16" s="50">
        <v>0</v>
      </c>
    </row>
    <row r="17" spans="1:5" x14ac:dyDescent="0.2">
      <c r="A17" s="31" t="s">
        <v>5</v>
      </c>
      <c r="B17" s="60">
        <v>133.2259</v>
      </c>
      <c r="C17" s="61">
        <v>0</v>
      </c>
      <c r="D17" s="61">
        <v>0</v>
      </c>
      <c r="E17" s="62">
        <v>133.2259</v>
      </c>
    </row>
    <row r="18" spans="1:5" x14ac:dyDescent="0.2">
      <c r="A18" s="25" t="s">
        <v>93</v>
      </c>
      <c r="B18" s="105">
        <v>361.29430000000002</v>
      </c>
      <c r="C18" s="106">
        <v>0</v>
      </c>
      <c r="D18" s="106">
        <v>0</v>
      </c>
      <c r="E18" s="107">
        <v>361.29430000000002</v>
      </c>
    </row>
    <row r="19" spans="1:5" x14ac:dyDescent="0.2">
      <c r="A19" s="25" t="s">
        <v>94</v>
      </c>
      <c r="B19" s="48">
        <v>0</v>
      </c>
      <c r="C19" s="52">
        <v>0</v>
      </c>
      <c r="D19" s="52">
        <v>0</v>
      </c>
      <c r="E19" s="50">
        <v>0</v>
      </c>
    </row>
    <row r="20" spans="1:5" x14ac:dyDescent="0.2">
      <c r="A20" s="25" t="s">
        <v>95</v>
      </c>
      <c r="B20" s="48">
        <v>0</v>
      </c>
      <c r="C20" s="52">
        <v>0</v>
      </c>
      <c r="D20" s="52">
        <v>0</v>
      </c>
      <c r="E20" s="50">
        <v>0</v>
      </c>
    </row>
    <row r="21" spans="1:5" x14ac:dyDescent="0.2">
      <c r="A21" s="25" t="s">
        <v>97</v>
      </c>
      <c r="B21" s="48">
        <v>0</v>
      </c>
      <c r="C21" s="52">
        <v>0</v>
      </c>
      <c r="D21" s="52">
        <v>0</v>
      </c>
      <c r="E21" s="50">
        <v>0</v>
      </c>
    </row>
    <row r="22" spans="1:5" x14ac:dyDescent="0.2">
      <c r="A22" s="25" t="s">
        <v>98</v>
      </c>
      <c r="B22" s="48">
        <v>0</v>
      </c>
      <c r="C22" s="52">
        <v>0</v>
      </c>
      <c r="D22" s="52">
        <v>0</v>
      </c>
      <c r="E22" s="50">
        <v>0</v>
      </c>
    </row>
    <row r="23" spans="1:5" x14ac:dyDescent="0.2">
      <c r="A23" s="25" t="s">
        <v>99</v>
      </c>
      <c r="B23" s="48">
        <v>0</v>
      </c>
      <c r="C23" s="52">
        <v>0</v>
      </c>
      <c r="D23" s="52">
        <v>0</v>
      </c>
      <c r="E23" s="50">
        <v>0</v>
      </c>
    </row>
    <row r="24" spans="1:5" x14ac:dyDescent="0.2">
      <c r="A24" s="25" t="s">
        <v>100</v>
      </c>
      <c r="B24" s="48">
        <v>0</v>
      </c>
      <c r="C24" s="52">
        <v>0</v>
      </c>
      <c r="D24" s="52">
        <v>0</v>
      </c>
      <c r="E24" s="50">
        <v>0</v>
      </c>
    </row>
    <row r="25" spans="1:5" x14ac:dyDescent="0.2">
      <c r="A25" s="25" t="s">
        <v>101</v>
      </c>
      <c r="B25" s="48">
        <v>0</v>
      </c>
      <c r="C25" s="52">
        <v>0</v>
      </c>
      <c r="D25" s="52">
        <v>0</v>
      </c>
      <c r="E25" s="50">
        <v>0</v>
      </c>
    </row>
    <row r="26" spans="1:5" x14ac:dyDescent="0.2">
      <c r="A26" s="25" t="s">
        <v>102</v>
      </c>
      <c r="B26" s="48">
        <v>0</v>
      </c>
      <c r="C26" s="52">
        <v>0</v>
      </c>
      <c r="D26" s="52">
        <v>0</v>
      </c>
      <c r="E26" s="50">
        <v>0</v>
      </c>
    </row>
    <row r="27" spans="1:5" x14ac:dyDescent="0.2">
      <c r="A27" s="25" t="s">
        <v>6</v>
      </c>
      <c r="B27" s="48">
        <v>0</v>
      </c>
      <c r="C27" s="52">
        <v>0</v>
      </c>
      <c r="D27" s="52">
        <v>0</v>
      </c>
      <c r="E27" s="50">
        <v>0</v>
      </c>
    </row>
    <row r="28" spans="1:5" x14ac:dyDescent="0.2">
      <c r="A28" s="31" t="s">
        <v>7</v>
      </c>
      <c r="B28" s="60">
        <v>361.29430000000002</v>
      </c>
      <c r="C28" s="61">
        <v>0</v>
      </c>
      <c r="D28" s="61">
        <v>0</v>
      </c>
      <c r="E28" s="62">
        <v>361.29430000000002</v>
      </c>
    </row>
    <row r="29" spans="1:5" x14ac:dyDescent="0.2">
      <c r="A29" s="25" t="s">
        <v>103</v>
      </c>
      <c r="B29" s="48">
        <v>222.87809999999999</v>
      </c>
      <c r="C29" s="52">
        <v>17.849499999999999</v>
      </c>
      <c r="D29" s="52">
        <v>0</v>
      </c>
      <c r="E29" s="50">
        <v>240.7276</v>
      </c>
    </row>
    <row r="30" spans="1:5" x14ac:dyDescent="0.2">
      <c r="A30" s="25" t="s">
        <v>104</v>
      </c>
      <c r="B30" s="48">
        <v>0</v>
      </c>
      <c r="C30" s="52">
        <v>0</v>
      </c>
      <c r="D30" s="52">
        <v>0</v>
      </c>
      <c r="E30" s="50">
        <v>0</v>
      </c>
    </row>
    <row r="31" spans="1:5" x14ac:dyDescent="0.2">
      <c r="A31" s="25" t="s">
        <v>105</v>
      </c>
      <c r="B31" s="48">
        <v>0</v>
      </c>
      <c r="C31" s="52">
        <v>0</v>
      </c>
      <c r="D31" s="52">
        <v>0</v>
      </c>
      <c r="E31" s="50">
        <v>0</v>
      </c>
    </row>
    <row r="32" spans="1:5" x14ac:dyDescent="0.2">
      <c r="A32" s="25" t="s">
        <v>106</v>
      </c>
      <c r="B32" s="48">
        <v>0</v>
      </c>
      <c r="C32" s="52">
        <v>0</v>
      </c>
      <c r="D32" s="52">
        <v>0</v>
      </c>
      <c r="E32" s="50">
        <v>0</v>
      </c>
    </row>
    <row r="33" spans="1:5" x14ac:dyDescent="0.2">
      <c r="A33" s="31" t="s">
        <v>9</v>
      </c>
      <c r="B33" s="60">
        <v>222.87809999999999</v>
      </c>
      <c r="C33" s="61">
        <v>17.849499999999999</v>
      </c>
      <c r="D33" s="61">
        <v>0</v>
      </c>
      <c r="E33" s="62">
        <v>240.7276</v>
      </c>
    </row>
    <row r="34" spans="1:5" x14ac:dyDescent="0.2">
      <c r="A34" s="25" t="s">
        <v>237</v>
      </c>
      <c r="B34" s="48">
        <v>0</v>
      </c>
      <c r="C34" s="52">
        <v>0</v>
      </c>
      <c r="D34" s="52">
        <v>0</v>
      </c>
      <c r="E34" s="50">
        <v>0</v>
      </c>
    </row>
    <row r="35" spans="1:5" x14ac:dyDescent="0.2">
      <c r="A35" s="25" t="s">
        <v>108</v>
      </c>
      <c r="B35" s="48">
        <v>0</v>
      </c>
      <c r="C35" s="52">
        <v>0</v>
      </c>
      <c r="D35" s="52">
        <v>0</v>
      </c>
      <c r="E35" s="50">
        <v>0</v>
      </c>
    </row>
    <row r="36" spans="1:5" x14ac:dyDescent="0.2">
      <c r="A36" s="25" t="s">
        <v>109</v>
      </c>
      <c r="B36" s="48">
        <v>0</v>
      </c>
      <c r="C36" s="52">
        <v>0</v>
      </c>
      <c r="D36" s="52">
        <v>0</v>
      </c>
      <c r="E36" s="50">
        <v>0</v>
      </c>
    </row>
    <row r="37" spans="1:5" x14ac:dyDescent="0.2">
      <c r="A37" s="26" t="s">
        <v>110</v>
      </c>
      <c r="B37" s="48">
        <v>0</v>
      </c>
      <c r="C37" s="52">
        <v>0</v>
      </c>
      <c r="D37" s="52">
        <v>0</v>
      </c>
      <c r="E37" s="50">
        <v>0</v>
      </c>
    </row>
    <row r="38" spans="1:5" x14ac:dyDescent="0.2">
      <c r="A38" s="25" t="s">
        <v>111</v>
      </c>
      <c r="B38" s="48">
        <v>0</v>
      </c>
      <c r="C38" s="52">
        <v>0</v>
      </c>
      <c r="D38" s="52">
        <v>0</v>
      </c>
      <c r="E38" s="50">
        <v>0</v>
      </c>
    </row>
    <row r="39" spans="1:5" x14ac:dyDescent="0.2">
      <c r="A39" s="25" t="s">
        <v>112</v>
      </c>
      <c r="B39" s="48">
        <v>0</v>
      </c>
      <c r="C39" s="52">
        <v>0</v>
      </c>
      <c r="D39" s="52">
        <v>0</v>
      </c>
      <c r="E39" s="50">
        <v>0</v>
      </c>
    </row>
    <row r="40" spans="1:5" x14ac:dyDescent="0.2">
      <c r="A40" s="25" t="s">
        <v>113</v>
      </c>
      <c r="B40" s="48">
        <v>0</v>
      </c>
      <c r="C40" s="52">
        <v>0</v>
      </c>
      <c r="D40" s="52">
        <v>0</v>
      </c>
      <c r="E40" s="50">
        <v>0</v>
      </c>
    </row>
    <row r="41" spans="1:5" x14ac:dyDescent="0.2">
      <c r="A41" s="25" t="s">
        <v>114</v>
      </c>
      <c r="B41" s="48">
        <v>0</v>
      </c>
      <c r="C41" s="52">
        <v>0</v>
      </c>
      <c r="D41" s="52">
        <v>0</v>
      </c>
      <c r="E41" s="50">
        <v>0</v>
      </c>
    </row>
    <row r="42" spans="1:5" x14ac:dyDescent="0.2">
      <c r="A42" s="25" t="s">
        <v>115</v>
      </c>
      <c r="B42" s="48">
        <v>0</v>
      </c>
      <c r="C42" s="52">
        <v>0</v>
      </c>
      <c r="D42" s="52">
        <v>0</v>
      </c>
      <c r="E42" s="50">
        <v>0</v>
      </c>
    </row>
    <row r="43" spans="1:5" x14ac:dyDescent="0.2">
      <c r="A43" s="25" t="s">
        <v>116</v>
      </c>
      <c r="B43" s="48">
        <v>0</v>
      </c>
      <c r="C43" s="52">
        <v>0</v>
      </c>
      <c r="D43" s="52">
        <v>0</v>
      </c>
      <c r="E43" s="50">
        <v>0</v>
      </c>
    </row>
    <row r="44" spans="1:5" x14ac:dyDescent="0.2">
      <c r="A44" s="25" t="s">
        <v>117</v>
      </c>
      <c r="B44" s="48">
        <v>0</v>
      </c>
      <c r="C44" s="52">
        <v>0</v>
      </c>
      <c r="D44" s="52">
        <v>0</v>
      </c>
      <c r="E44" s="50">
        <v>0</v>
      </c>
    </row>
    <row r="45" spans="1:5" x14ac:dyDescent="0.2">
      <c r="A45" s="25" t="s">
        <v>118</v>
      </c>
      <c r="B45" s="48">
        <v>0</v>
      </c>
      <c r="C45" s="52">
        <v>0</v>
      </c>
      <c r="D45" s="52">
        <v>0</v>
      </c>
      <c r="E45" s="50">
        <v>0</v>
      </c>
    </row>
    <row r="46" spans="1:5" x14ac:dyDescent="0.2">
      <c r="A46" s="25" t="s">
        <v>119</v>
      </c>
      <c r="B46" s="48">
        <v>0</v>
      </c>
      <c r="C46" s="52">
        <v>0</v>
      </c>
      <c r="D46" s="52">
        <v>0</v>
      </c>
      <c r="E46" s="50">
        <v>0</v>
      </c>
    </row>
    <row r="47" spans="1:5" x14ac:dyDescent="0.2">
      <c r="A47" s="25" t="s">
        <v>120</v>
      </c>
      <c r="B47" s="48">
        <v>0</v>
      </c>
      <c r="C47" s="52">
        <v>0</v>
      </c>
      <c r="D47" s="52">
        <v>0</v>
      </c>
      <c r="E47" s="50">
        <v>0</v>
      </c>
    </row>
    <row r="48" spans="1:5" x14ac:dyDescent="0.2">
      <c r="A48" s="25" t="s">
        <v>121</v>
      </c>
      <c r="B48" s="48">
        <v>0</v>
      </c>
      <c r="C48" s="52">
        <v>0</v>
      </c>
      <c r="D48" s="52">
        <v>0</v>
      </c>
      <c r="E48" s="50">
        <v>0</v>
      </c>
    </row>
    <row r="49" spans="1:5" x14ac:dyDescent="0.2">
      <c r="A49" s="25" t="s">
        <v>122</v>
      </c>
      <c r="B49" s="48">
        <v>0</v>
      </c>
      <c r="C49" s="52">
        <v>0</v>
      </c>
      <c r="D49" s="52">
        <v>0</v>
      </c>
      <c r="E49" s="50">
        <v>0</v>
      </c>
    </row>
    <row r="50" spans="1:5" x14ac:dyDescent="0.2">
      <c r="A50" s="31" t="s">
        <v>10</v>
      </c>
      <c r="B50" s="60">
        <v>0</v>
      </c>
      <c r="C50" s="61">
        <v>0</v>
      </c>
      <c r="D50" s="61">
        <v>0</v>
      </c>
      <c r="E50" s="62">
        <v>0</v>
      </c>
    </row>
    <row r="51" spans="1:5" x14ac:dyDescent="0.2">
      <c r="A51" s="25" t="s">
        <v>123</v>
      </c>
      <c r="B51" s="105">
        <v>8628.1077000000005</v>
      </c>
      <c r="C51" s="106">
        <v>2.2972000000000001</v>
      </c>
      <c r="D51" s="106">
        <v>0</v>
      </c>
      <c r="E51" s="107">
        <v>8630.4049000000014</v>
      </c>
    </row>
    <row r="52" spans="1:5" x14ac:dyDescent="0.2">
      <c r="A52" s="25" t="s">
        <v>124</v>
      </c>
      <c r="B52" s="48">
        <v>8.0282999999999998</v>
      </c>
      <c r="C52" s="52">
        <v>0</v>
      </c>
      <c r="D52" s="52">
        <v>0</v>
      </c>
      <c r="E52" s="50">
        <v>8.0282999999999998</v>
      </c>
    </row>
    <row r="53" spans="1:5" x14ac:dyDescent="0.2">
      <c r="A53" s="25" t="s">
        <v>125</v>
      </c>
      <c r="B53" s="48">
        <v>0</v>
      </c>
      <c r="C53" s="52">
        <v>0</v>
      </c>
      <c r="D53" s="52">
        <v>0</v>
      </c>
      <c r="E53" s="50">
        <v>0</v>
      </c>
    </row>
    <row r="54" spans="1:5" x14ac:dyDescent="0.2">
      <c r="A54" s="25" t="s">
        <v>126</v>
      </c>
      <c r="B54" s="48">
        <v>1944.6878999999999</v>
      </c>
      <c r="C54" s="52">
        <v>0</v>
      </c>
      <c r="D54" s="52">
        <v>0</v>
      </c>
      <c r="E54" s="50">
        <v>1944.6878999999999</v>
      </c>
    </row>
    <row r="55" spans="1:5" x14ac:dyDescent="0.2">
      <c r="A55" s="25" t="s">
        <v>127</v>
      </c>
      <c r="B55" s="48">
        <v>3375.2777000000001</v>
      </c>
      <c r="C55" s="52">
        <v>303.95549999999997</v>
      </c>
      <c r="D55" s="52">
        <v>0</v>
      </c>
      <c r="E55" s="50">
        <v>3679.2332000000001</v>
      </c>
    </row>
    <row r="56" spans="1:5" x14ac:dyDescent="0.2">
      <c r="A56" s="25" t="s">
        <v>128</v>
      </c>
      <c r="B56" s="48">
        <v>8.8478999999999992</v>
      </c>
      <c r="C56" s="52">
        <v>0</v>
      </c>
      <c r="D56" s="52">
        <v>0</v>
      </c>
      <c r="E56" s="50">
        <v>8.8478999999999992</v>
      </c>
    </row>
    <row r="57" spans="1:5" x14ac:dyDescent="0.2">
      <c r="A57" s="25" t="s">
        <v>129</v>
      </c>
      <c r="B57" s="48">
        <v>15.211399999999999</v>
      </c>
      <c r="C57" s="52">
        <v>0</v>
      </c>
      <c r="D57" s="52">
        <v>0</v>
      </c>
      <c r="E57" s="50">
        <v>15.211399999999999</v>
      </c>
    </row>
    <row r="58" spans="1:5" x14ac:dyDescent="0.2">
      <c r="A58" s="25" t="s">
        <v>130</v>
      </c>
      <c r="B58" s="48">
        <v>20.652100000000001</v>
      </c>
      <c r="C58" s="52">
        <v>0</v>
      </c>
      <c r="D58" s="52">
        <v>0</v>
      </c>
      <c r="E58" s="50">
        <v>20.652100000000001</v>
      </c>
    </row>
    <row r="59" spans="1:5" x14ac:dyDescent="0.2">
      <c r="A59" s="25" t="s">
        <v>131</v>
      </c>
      <c r="B59" s="48">
        <v>0</v>
      </c>
      <c r="C59" s="52">
        <v>0</v>
      </c>
      <c r="D59" s="52">
        <v>0</v>
      </c>
      <c r="E59" s="50">
        <v>0</v>
      </c>
    </row>
    <row r="60" spans="1:5" x14ac:dyDescent="0.2">
      <c r="A60" s="31" t="s">
        <v>12</v>
      </c>
      <c r="B60" s="60">
        <v>14000.813</v>
      </c>
      <c r="C60" s="61">
        <v>306.2527</v>
      </c>
      <c r="D60" s="61">
        <v>0</v>
      </c>
      <c r="E60" s="62">
        <v>14307.065699999999</v>
      </c>
    </row>
    <row r="61" spans="1:5" x14ac:dyDescent="0.2">
      <c r="A61" s="25" t="s">
        <v>132</v>
      </c>
      <c r="B61" s="105">
        <v>31.455200000000001</v>
      </c>
      <c r="C61" s="106">
        <v>2.7309999999999999</v>
      </c>
      <c r="D61" s="106">
        <v>0</v>
      </c>
      <c r="E61" s="107">
        <v>34.186199999999999</v>
      </c>
    </row>
    <row r="62" spans="1:5" x14ac:dyDescent="0.2">
      <c r="A62" s="25" t="s">
        <v>133</v>
      </c>
      <c r="B62" s="48">
        <v>0</v>
      </c>
      <c r="C62" s="52">
        <v>0</v>
      </c>
      <c r="D62" s="52">
        <v>0</v>
      </c>
      <c r="E62" s="50">
        <v>0</v>
      </c>
    </row>
    <row r="63" spans="1:5" x14ac:dyDescent="0.2">
      <c r="A63" s="25" t="s">
        <v>134</v>
      </c>
      <c r="B63" s="48">
        <v>0</v>
      </c>
      <c r="C63" s="52">
        <v>0</v>
      </c>
      <c r="D63" s="52">
        <v>0</v>
      </c>
      <c r="E63" s="50">
        <v>0</v>
      </c>
    </row>
    <row r="64" spans="1:5" x14ac:dyDescent="0.2">
      <c r="A64" s="26" t="s">
        <v>135</v>
      </c>
      <c r="B64" s="48">
        <v>0</v>
      </c>
      <c r="C64" s="52">
        <v>0</v>
      </c>
      <c r="D64" s="52">
        <v>0</v>
      </c>
      <c r="E64" s="50">
        <v>0</v>
      </c>
    </row>
    <row r="65" spans="1:5" x14ac:dyDescent="0.2">
      <c r="A65" s="25" t="s">
        <v>136</v>
      </c>
      <c r="B65" s="48">
        <v>0</v>
      </c>
      <c r="C65" s="52">
        <v>0</v>
      </c>
      <c r="D65" s="52">
        <v>0</v>
      </c>
      <c r="E65" s="50">
        <v>0</v>
      </c>
    </row>
    <row r="66" spans="1:5" x14ac:dyDescent="0.2">
      <c r="A66" s="25" t="s">
        <v>137</v>
      </c>
      <c r="B66" s="48">
        <v>0</v>
      </c>
      <c r="C66" s="52">
        <v>0</v>
      </c>
      <c r="D66" s="52">
        <v>0</v>
      </c>
      <c r="E66" s="50">
        <v>0</v>
      </c>
    </row>
    <row r="67" spans="1:5" x14ac:dyDescent="0.2">
      <c r="A67" s="25" t="s">
        <v>138</v>
      </c>
      <c r="B67" s="48">
        <v>0.83</v>
      </c>
      <c r="C67" s="52">
        <v>26.152799999999999</v>
      </c>
      <c r="D67" s="52">
        <v>11.5496</v>
      </c>
      <c r="E67" s="50">
        <v>38.532399999999996</v>
      </c>
    </row>
    <row r="68" spans="1:5" x14ac:dyDescent="0.2">
      <c r="A68" s="25" t="s">
        <v>139</v>
      </c>
      <c r="B68" s="48">
        <v>0</v>
      </c>
      <c r="C68" s="52">
        <v>0</v>
      </c>
      <c r="D68" s="52">
        <v>0</v>
      </c>
      <c r="E68" s="50">
        <v>0</v>
      </c>
    </row>
    <row r="69" spans="1:5" x14ac:dyDescent="0.2">
      <c r="A69" s="25" t="s">
        <v>140</v>
      </c>
      <c r="B69" s="48">
        <v>0</v>
      </c>
      <c r="C69" s="52">
        <v>0</v>
      </c>
      <c r="D69" s="52">
        <v>0</v>
      </c>
      <c r="E69" s="50">
        <v>0</v>
      </c>
    </row>
    <row r="70" spans="1:5" x14ac:dyDescent="0.2">
      <c r="A70" s="25" t="s">
        <v>141</v>
      </c>
      <c r="B70" s="48">
        <v>0</v>
      </c>
      <c r="C70" s="52">
        <v>0</v>
      </c>
      <c r="D70" s="52">
        <v>0</v>
      </c>
      <c r="E70" s="50">
        <v>0</v>
      </c>
    </row>
    <row r="71" spans="1:5" x14ac:dyDescent="0.2">
      <c r="A71" s="25" t="s">
        <v>142</v>
      </c>
      <c r="B71" s="48">
        <v>0</v>
      </c>
      <c r="C71" s="52">
        <v>0</v>
      </c>
      <c r="D71" s="52">
        <v>38.580599999999997</v>
      </c>
      <c r="E71" s="50">
        <v>38.580599999999997</v>
      </c>
    </row>
    <row r="72" spans="1:5" x14ac:dyDescent="0.2">
      <c r="A72" s="25" t="s">
        <v>143</v>
      </c>
      <c r="B72" s="48">
        <v>0</v>
      </c>
      <c r="C72" s="52">
        <v>0</v>
      </c>
      <c r="D72" s="52">
        <v>0</v>
      </c>
      <c r="E72" s="50">
        <v>0</v>
      </c>
    </row>
    <row r="73" spans="1:5" x14ac:dyDescent="0.2">
      <c r="A73" s="25" t="s">
        <v>144</v>
      </c>
      <c r="B73" s="48">
        <v>0</v>
      </c>
      <c r="C73" s="52">
        <v>0</v>
      </c>
      <c r="D73" s="52">
        <v>0</v>
      </c>
      <c r="E73" s="50">
        <v>0</v>
      </c>
    </row>
    <row r="74" spans="1:5" x14ac:dyDescent="0.2">
      <c r="A74" s="25" t="s">
        <v>145</v>
      </c>
      <c r="B74" s="48">
        <v>0</v>
      </c>
      <c r="C74" s="52">
        <v>0</v>
      </c>
      <c r="D74" s="52">
        <v>1.294</v>
      </c>
      <c r="E74" s="50">
        <v>1.294</v>
      </c>
    </row>
    <row r="75" spans="1:5" x14ac:dyDescent="0.2">
      <c r="A75" s="25" t="s">
        <v>146</v>
      </c>
      <c r="B75" s="48">
        <v>0</v>
      </c>
      <c r="C75" s="52">
        <v>0</v>
      </c>
      <c r="D75" s="52">
        <v>0</v>
      </c>
      <c r="E75" s="50">
        <v>0</v>
      </c>
    </row>
    <row r="76" spans="1:5" x14ac:dyDescent="0.2">
      <c r="A76" s="25" t="s">
        <v>147</v>
      </c>
      <c r="B76" s="48">
        <v>0</v>
      </c>
      <c r="C76" s="52">
        <v>0</v>
      </c>
      <c r="D76" s="52">
        <v>0</v>
      </c>
      <c r="E76" s="50">
        <v>0</v>
      </c>
    </row>
    <row r="77" spans="1:5" x14ac:dyDescent="0.2">
      <c r="A77" s="25" t="s">
        <v>148</v>
      </c>
      <c r="B77" s="48">
        <v>0</v>
      </c>
      <c r="C77" s="52">
        <v>0</v>
      </c>
      <c r="D77" s="52">
        <v>3.1069</v>
      </c>
      <c r="E77" s="50">
        <v>3.1069</v>
      </c>
    </row>
    <row r="78" spans="1:5" x14ac:dyDescent="0.2">
      <c r="A78" s="25" t="s">
        <v>149</v>
      </c>
      <c r="B78" s="48">
        <v>0</v>
      </c>
      <c r="C78" s="52">
        <v>0</v>
      </c>
      <c r="D78" s="52">
        <v>0</v>
      </c>
      <c r="E78" s="50">
        <v>0</v>
      </c>
    </row>
    <row r="79" spans="1:5" x14ac:dyDescent="0.2">
      <c r="A79" s="25" t="s">
        <v>150</v>
      </c>
      <c r="B79" s="48">
        <v>0</v>
      </c>
      <c r="C79" s="52">
        <v>0</v>
      </c>
      <c r="D79" s="52">
        <v>0</v>
      </c>
      <c r="E79" s="50">
        <v>0</v>
      </c>
    </row>
    <row r="80" spans="1:5" x14ac:dyDescent="0.2">
      <c r="A80" s="25" t="s">
        <v>151</v>
      </c>
      <c r="B80" s="48">
        <v>0</v>
      </c>
      <c r="C80" s="52">
        <v>0</v>
      </c>
      <c r="D80" s="52">
        <v>0</v>
      </c>
      <c r="E80" s="50">
        <v>0</v>
      </c>
    </row>
    <row r="81" spans="1:5" x14ac:dyDescent="0.2">
      <c r="A81" s="25" t="s">
        <v>152</v>
      </c>
      <c r="B81" s="48">
        <v>0</v>
      </c>
      <c r="C81" s="52">
        <v>0</v>
      </c>
      <c r="D81" s="52">
        <v>0</v>
      </c>
      <c r="E81" s="50">
        <v>0</v>
      </c>
    </row>
    <row r="82" spans="1:5" x14ac:dyDescent="0.2">
      <c r="A82" s="25" t="s">
        <v>153</v>
      </c>
      <c r="B82" s="48">
        <v>6.0099</v>
      </c>
      <c r="C82" s="52">
        <v>25.643799999999999</v>
      </c>
      <c r="D82" s="52">
        <v>1.2972999999999999</v>
      </c>
      <c r="E82" s="50">
        <v>32.951000000000001</v>
      </c>
    </row>
    <row r="83" spans="1:5" x14ac:dyDescent="0.2">
      <c r="A83" s="25" t="s">
        <v>154</v>
      </c>
      <c r="B83" s="48">
        <v>0</v>
      </c>
      <c r="C83" s="52">
        <v>0</v>
      </c>
      <c r="D83" s="52">
        <v>0</v>
      </c>
      <c r="E83" s="50">
        <v>0</v>
      </c>
    </row>
    <row r="84" spans="1:5" x14ac:dyDescent="0.2">
      <c r="A84" s="25" t="s">
        <v>92</v>
      </c>
      <c r="B84" s="48">
        <v>2.3485</v>
      </c>
      <c r="C84" s="52">
        <v>0</v>
      </c>
      <c r="D84" s="52">
        <v>6.4568000000000003</v>
      </c>
      <c r="E84" s="50">
        <v>8.8053000000000008</v>
      </c>
    </row>
    <row r="85" spans="1:5" x14ac:dyDescent="0.2">
      <c r="A85" s="26" t="s">
        <v>155</v>
      </c>
      <c r="B85" s="48">
        <v>0</v>
      </c>
      <c r="C85" s="52">
        <v>0</v>
      </c>
      <c r="D85" s="52">
        <v>0</v>
      </c>
      <c r="E85" s="50">
        <v>0</v>
      </c>
    </row>
    <row r="86" spans="1:5" x14ac:dyDescent="0.2">
      <c r="A86" s="27" t="s">
        <v>156</v>
      </c>
      <c r="B86" s="48">
        <v>0</v>
      </c>
      <c r="C86" s="52">
        <v>0</v>
      </c>
      <c r="D86" s="52">
        <v>0</v>
      </c>
      <c r="E86" s="50">
        <v>0</v>
      </c>
    </row>
    <row r="87" spans="1:5" x14ac:dyDescent="0.2">
      <c r="A87" s="25" t="s">
        <v>157</v>
      </c>
      <c r="B87" s="48">
        <v>0</v>
      </c>
      <c r="C87" s="52">
        <v>0</v>
      </c>
      <c r="D87" s="52">
        <v>0</v>
      </c>
      <c r="E87" s="50">
        <v>0</v>
      </c>
    </row>
    <row r="88" spans="1:5" x14ac:dyDescent="0.2">
      <c r="A88" s="25" t="s">
        <v>158</v>
      </c>
      <c r="B88" s="48">
        <v>0</v>
      </c>
      <c r="C88" s="52">
        <v>0</v>
      </c>
      <c r="D88" s="52">
        <v>0</v>
      </c>
      <c r="E88" s="50">
        <v>0</v>
      </c>
    </row>
    <row r="89" spans="1:5" x14ac:dyDescent="0.2">
      <c r="A89" s="25" t="s">
        <v>159</v>
      </c>
      <c r="B89" s="48">
        <v>0</v>
      </c>
      <c r="C89" s="52">
        <v>0</v>
      </c>
      <c r="D89" s="52">
        <v>0</v>
      </c>
      <c r="E89" s="50">
        <v>0</v>
      </c>
    </row>
    <row r="90" spans="1:5" x14ac:dyDescent="0.2">
      <c r="A90" s="25" t="s">
        <v>160</v>
      </c>
      <c r="B90" s="48">
        <v>0</v>
      </c>
      <c r="C90" s="52">
        <v>0</v>
      </c>
      <c r="D90" s="52">
        <v>0</v>
      </c>
      <c r="E90" s="50">
        <v>0</v>
      </c>
    </row>
    <row r="91" spans="1:5" x14ac:dyDescent="0.2">
      <c r="A91" s="25" t="s">
        <v>161</v>
      </c>
      <c r="B91" s="48">
        <v>0</v>
      </c>
      <c r="C91" s="52">
        <v>0</v>
      </c>
      <c r="D91" s="52">
        <v>0</v>
      </c>
      <c r="E91" s="50">
        <v>0</v>
      </c>
    </row>
    <row r="92" spans="1:5" x14ac:dyDescent="0.2">
      <c r="A92" s="25" t="s">
        <v>162</v>
      </c>
      <c r="B92" s="48">
        <v>0</v>
      </c>
      <c r="C92" s="52">
        <v>0</v>
      </c>
      <c r="D92" s="52">
        <v>0</v>
      </c>
      <c r="E92" s="50">
        <v>0</v>
      </c>
    </row>
    <row r="93" spans="1:5" x14ac:dyDescent="0.2">
      <c r="A93" s="25" t="s">
        <v>163</v>
      </c>
      <c r="B93" s="48">
        <v>0</v>
      </c>
      <c r="C93" s="52">
        <v>3.1402000000000001</v>
      </c>
      <c r="D93" s="52">
        <v>7.0454999999999997</v>
      </c>
      <c r="E93" s="50">
        <v>10.185700000000001</v>
      </c>
    </row>
    <row r="94" spans="1:5" x14ac:dyDescent="0.2">
      <c r="A94" s="25" t="s">
        <v>164</v>
      </c>
      <c r="B94" s="48">
        <v>47.355499999999999</v>
      </c>
      <c r="C94" s="52">
        <v>5.6083999999999996</v>
      </c>
      <c r="D94" s="52">
        <v>0</v>
      </c>
      <c r="E94" s="50">
        <v>52.963899999999995</v>
      </c>
    </row>
    <row r="95" spans="1:5" x14ac:dyDescent="0.2">
      <c r="A95" s="31" t="s">
        <v>13</v>
      </c>
      <c r="B95" s="60">
        <v>87.999099999999999</v>
      </c>
      <c r="C95" s="61">
        <v>63.276200000000003</v>
      </c>
      <c r="D95" s="61">
        <v>69.330699999999993</v>
      </c>
      <c r="E95" s="62">
        <v>220.60599999999999</v>
      </c>
    </row>
    <row r="96" spans="1:5" x14ac:dyDescent="0.2">
      <c r="A96" s="25" t="s">
        <v>165</v>
      </c>
      <c r="B96" s="105">
        <v>586.07770000000005</v>
      </c>
      <c r="C96" s="106">
        <v>0</v>
      </c>
      <c r="D96" s="106">
        <v>0</v>
      </c>
      <c r="E96" s="107">
        <v>586.07770000000005</v>
      </c>
    </row>
    <row r="97" spans="1:5" x14ac:dyDescent="0.2">
      <c r="A97" s="25" t="s">
        <v>166</v>
      </c>
      <c r="B97" s="108">
        <v>0</v>
      </c>
      <c r="C97" s="109">
        <v>0</v>
      </c>
      <c r="D97" s="109">
        <v>0</v>
      </c>
      <c r="E97" s="110">
        <v>0</v>
      </c>
    </row>
    <row r="98" spans="1:5" x14ac:dyDescent="0.2">
      <c r="A98" s="31" t="s">
        <v>14</v>
      </c>
      <c r="B98" s="60">
        <v>586.07770000000005</v>
      </c>
      <c r="C98" s="61">
        <v>0</v>
      </c>
      <c r="D98" s="61">
        <v>0</v>
      </c>
      <c r="E98" s="62">
        <v>586.07770000000005</v>
      </c>
    </row>
    <row r="99" spans="1:5" x14ac:dyDescent="0.2">
      <c r="A99" s="25" t="s">
        <v>167</v>
      </c>
      <c r="B99" s="48">
        <v>0</v>
      </c>
      <c r="C99" s="52">
        <v>0</v>
      </c>
      <c r="D99" s="52">
        <v>0</v>
      </c>
      <c r="E99" s="50">
        <v>0</v>
      </c>
    </row>
    <row r="100" spans="1:5" x14ac:dyDescent="0.2">
      <c r="A100" s="25" t="s">
        <v>168</v>
      </c>
      <c r="B100" s="48">
        <v>0</v>
      </c>
      <c r="C100" s="52">
        <v>0</v>
      </c>
      <c r="D100" s="52">
        <v>0</v>
      </c>
      <c r="E100" s="50">
        <v>0</v>
      </c>
    </row>
    <row r="101" spans="1:5" x14ac:dyDescent="0.2">
      <c r="A101" s="25" t="s">
        <v>169</v>
      </c>
      <c r="B101" s="48">
        <v>0</v>
      </c>
      <c r="C101" s="52">
        <v>0</v>
      </c>
      <c r="D101" s="52">
        <v>0</v>
      </c>
      <c r="E101" s="50">
        <v>0</v>
      </c>
    </row>
    <row r="102" spans="1:5" x14ac:dyDescent="0.2">
      <c r="A102" s="25" t="s">
        <v>170</v>
      </c>
      <c r="B102" s="48">
        <v>0</v>
      </c>
      <c r="C102" s="52">
        <v>0</v>
      </c>
      <c r="D102" s="52">
        <v>0</v>
      </c>
      <c r="E102" s="50">
        <v>0</v>
      </c>
    </row>
    <row r="103" spans="1:5" x14ac:dyDescent="0.2">
      <c r="A103" s="25" t="s">
        <v>171</v>
      </c>
      <c r="B103" s="48">
        <v>0</v>
      </c>
      <c r="C103" s="52">
        <v>0</v>
      </c>
      <c r="D103" s="52">
        <v>0</v>
      </c>
      <c r="E103" s="50">
        <v>0</v>
      </c>
    </row>
    <row r="104" spans="1:5" x14ac:dyDescent="0.2">
      <c r="A104" s="25" t="s">
        <v>172</v>
      </c>
      <c r="B104" s="48">
        <v>0</v>
      </c>
      <c r="C104" s="52">
        <v>0</v>
      </c>
      <c r="D104" s="52">
        <v>0</v>
      </c>
      <c r="E104" s="50">
        <v>0</v>
      </c>
    </row>
    <row r="105" spans="1:5" x14ac:dyDescent="0.2">
      <c r="A105" s="31" t="s">
        <v>15</v>
      </c>
      <c r="B105" s="60">
        <v>0</v>
      </c>
      <c r="C105" s="61">
        <v>0</v>
      </c>
      <c r="D105" s="61">
        <v>0</v>
      </c>
      <c r="E105" s="62">
        <v>0</v>
      </c>
    </row>
    <row r="106" spans="1:5" x14ac:dyDescent="0.2">
      <c r="A106" s="25" t="s">
        <v>173</v>
      </c>
      <c r="B106" s="105">
        <v>4106.6125000000002</v>
      </c>
      <c r="C106" s="106">
        <v>30.942900000000002</v>
      </c>
      <c r="D106" s="106">
        <v>0</v>
      </c>
      <c r="E106" s="107">
        <v>4137.5554000000002</v>
      </c>
    </row>
    <row r="107" spans="1:5" x14ac:dyDescent="0.2">
      <c r="A107" s="25" t="s">
        <v>174</v>
      </c>
      <c r="B107" s="48">
        <v>6.0968</v>
      </c>
      <c r="C107" s="52">
        <v>0</v>
      </c>
      <c r="D107" s="52">
        <v>0</v>
      </c>
      <c r="E107" s="50">
        <v>6.0968</v>
      </c>
    </row>
    <row r="108" spans="1:5" x14ac:dyDescent="0.2">
      <c r="A108" s="25" t="s">
        <v>175</v>
      </c>
      <c r="B108" s="48">
        <v>0</v>
      </c>
      <c r="C108" s="52">
        <v>0</v>
      </c>
      <c r="D108" s="52">
        <v>0</v>
      </c>
      <c r="E108" s="50">
        <v>0</v>
      </c>
    </row>
    <row r="109" spans="1:5" x14ac:dyDescent="0.2">
      <c r="A109" s="25" t="s">
        <v>176</v>
      </c>
      <c r="B109" s="48">
        <v>0</v>
      </c>
      <c r="C109" s="52">
        <v>0</v>
      </c>
      <c r="D109" s="52">
        <v>0</v>
      </c>
      <c r="E109" s="50">
        <v>0</v>
      </c>
    </row>
    <row r="110" spans="1:5" x14ac:dyDescent="0.2">
      <c r="A110" s="25" t="s">
        <v>177</v>
      </c>
      <c r="B110" s="48">
        <v>0</v>
      </c>
      <c r="C110" s="52">
        <v>0</v>
      </c>
      <c r="D110" s="52">
        <v>0</v>
      </c>
      <c r="E110" s="50">
        <v>0</v>
      </c>
    </row>
    <row r="111" spans="1:5" x14ac:dyDescent="0.2">
      <c r="A111" s="25" t="s">
        <v>178</v>
      </c>
      <c r="B111" s="48">
        <v>15.741899999999999</v>
      </c>
      <c r="C111" s="52">
        <v>0</v>
      </c>
      <c r="D111" s="52">
        <v>0</v>
      </c>
      <c r="E111" s="50">
        <v>15.741899999999999</v>
      </c>
    </row>
    <row r="112" spans="1:5" x14ac:dyDescent="0.2">
      <c r="A112" s="25" t="s">
        <v>179</v>
      </c>
      <c r="B112" s="48">
        <v>3.6389</v>
      </c>
      <c r="C112" s="52">
        <v>0</v>
      </c>
      <c r="D112" s="52">
        <v>0</v>
      </c>
      <c r="E112" s="50">
        <v>3.6389</v>
      </c>
    </row>
    <row r="113" spans="1:5" x14ac:dyDescent="0.2">
      <c r="A113" s="25" t="s">
        <v>180</v>
      </c>
      <c r="B113" s="48">
        <v>0.86209999999999998</v>
      </c>
      <c r="C113" s="52">
        <v>0</v>
      </c>
      <c r="D113" s="52">
        <v>0</v>
      </c>
      <c r="E113" s="50">
        <v>0.86209999999999998</v>
      </c>
    </row>
    <row r="114" spans="1:5" x14ac:dyDescent="0.2">
      <c r="A114" s="25" t="s">
        <v>181</v>
      </c>
      <c r="B114" s="48">
        <v>0</v>
      </c>
      <c r="C114" s="52">
        <v>0</v>
      </c>
      <c r="D114" s="52">
        <v>0</v>
      </c>
      <c r="E114" s="50">
        <v>0</v>
      </c>
    </row>
    <row r="115" spans="1:5" x14ac:dyDescent="0.2">
      <c r="A115" s="25" t="s">
        <v>182</v>
      </c>
      <c r="B115" s="48">
        <v>0</v>
      </c>
      <c r="C115" s="52">
        <v>0</v>
      </c>
      <c r="D115" s="52">
        <v>0</v>
      </c>
      <c r="E115" s="50">
        <v>0</v>
      </c>
    </row>
    <row r="116" spans="1:5" x14ac:dyDescent="0.2">
      <c r="A116" s="25" t="s">
        <v>183</v>
      </c>
      <c r="B116" s="48">
        <v>0</v>
      </c>
      <c r="C116" s="52">
        <v>0</v>
      </c>
      <c r="D116" s="52">
        <v>0</v>
      </c>
      <c r="E116" s="50">
        <v>0</v>
      </c>
    </row>
    <row r="117" spans="1:5" x14ac:dyDescent="0.2">
      <c r="A117" s="25" t="s">
        <v>184</v>
      </c>
      <c r="B117" s="48">
        <v>0</v>
      </c>
      <c r="C117" s="52">
        <v>0</v>
      </c>
      <c r="D117" s="52">
        <v>0</v>
      </c>
      <c r="E117" s="50">
        <v>0</v>
      </c>
    </row>
    <row r="118" spans="1:5" x14ac:dyDescent="0.2">
      <c r="A118" s="25" t="s">
        <v>185</v>
      </c>
      <c r="B118" s="48">
        <v>0</v>
      </c>
      <c r="C118" s="52">
        <v>0</v>
      </c>
      <c r="D118" s="52">
        <v>0</v>
      </c>
      <c r="E118" s="50">
        <v>0</v>
      </c>
    </row>
    <row r="119" spans="1:5" x14ac:dyDescent="0.2">
      <c r="A119" s="25" t="s">
        <v>186</v>
      </c>
      <c r="B119" s="48">
        <v>4.6087999999999996</v>
      </c>
      <c r="C119" s="52">
        <v>0</v>
      </c>
      <c r="D119" s="52">
        <v>0</v>
      </c>
      <c r="E119" s="50">
        <v>4.6087999999999996</v>
      </c>
    </row>
    <row r="120" spans="1:5" x14ac:dyDescent="0.2">
      <c r="A120" s="25" t="s">
        <v>187</v>
      </c>
      <c r="B120" s="48">
        <v>0</v>
      </c>
      <c r="C120" s="52">
        <v>0</v>
      </c>
      <c r="D120" s="52">
        <v>0</v>
      </c>
      <c r="E120" s="50">
        <v>0</v>
      </c>
    </row>
    <row r="121" spans="1:5" x14ac:dyDescent="0.2">
      <c r="A121" s="25" t="s">
        <v>188</v>
      </c>
      <c r="B121" s="48">
        <v>0</v>
      </c>
      <c r="C121" s="52">
        <v>0</v>
      </c>
      <c r="D121" s="52">
        <v>0</v>
      </c>
      <c r="E121" s="50">
        <v>0</v>
      </c>
    </row>
    <row r="122" spans="1:5" x14ac:dyDescent="0.2">
      <c r="A122" s="25" t="s">
        <v>189</v>
      </c>
      <c r="B122" s="48">
        <v>0</v>
      </c>
      <c r="C122" s="52">
        <v>0</v>
      </c>
      <c r="D122" s="52">
        <v>0</v>
      </c>
      <c r="E122" s="50">
        <v>0</v>
      </c>
    </row>
    <row r="123" spans="1:5" x14ac:dyDescent="0.2">
      <c r="A123" s="25" t="s">
        <v>190</v>
      </c>
      <c r="B123" s="48">
        <v>0</v>
      </c>
      <c r="C123" s="52">
        <v>0</v>
      </c>
      <c r="D123" s="52">
        <v>0</v>
      </c>
      <c r="E123" s="50">
        <v>0</v>
      </c>
    </row>
    <row r="124" spans="1:5" x14ac:dyDescent="0.2">
      <c r="A124" s="25" t="s">
        <v>191</v>
      </c>
      <c r="B124" s="48">
        <v>0</v>
      </c>
      <c r="C124" s="52">
        <v>0</v>
      </c>
      <c r="D124" s="52">
        <v>0</v>
      </c>
      <c r="E124" s="50">
        <v>0</v>
      </c>
    </row>
    <row r="125" spans="1:5" x14ac:dyDescent="0.2">
      <c r="A125" s="25" t="s">
        <v>192</v>
      </c>
      <c r="B125" s="48">
        <v>0</v>
      </c>
      <c r="C125" s="52">
        <v>0</v>
      </c>
      <c r="D125" s="52">
        <v>0</v>
      </c>
      <c r="E125" s="50">
        <v>0</v>
      </c>
    </row>
    <row r="126" spans="1:5" x14ac:dyDescent="0.2">
      <c r="A126" s="25" t="s">
        <v>193</v>
      </c>
      <c r="B126" s="48">
        <v>0</v>
      </c>
      <c r="C126" s="52">
        <v>0</v>
      </c>
      <c r="D126" s="52">
        <v>0</v>
      </c>
      <c r="E126" s="50">
        <v>0</v>
      </c>
    </row>
    <row r="127" spans="1:5" x14ac:dyDescent="0.2">
      <c r="A127" s="25" t="s">
        <v>194</v>
      </c>
      <c r="B127" s="48">
        <v>0</v>
      </c>
      <c r="C127" s="52">
        <v>0</v>
      </c>
      <c r="D127" s="52">
        <v>0</v>
      </c>
      <c r="E127" s="50">
        <v>0</v>
      </c>
    </row>
    <row r="128" spans="1:5" x14ac:dyDescent="0.2">
      <c r="A128" s="25" t="s">
        <v>195</v>
      </c>
      <c r="B128" s="48">
        <v>176.04220000000001</v>
      </c>
      <c r="C128" s="52">
        <v>0</v>
      </c>
      <c r="D128" s="52">
        <v>0</v>
      </c>
      <c r="E128" s="50">
        <v>176.04220000000001</v>
      </c>
    </row>
    <row r="129" spans="1:7" x14ac:dyDescent="0.2">
      <c r="A129" s="25" t="s">
        <v>196</v>
      </c>
      <c r="B129" s="48">
        <v>2.2315</v>
      </c>
      <c r="C129" s="52">
        <v>0</v>
      </c>
      <c r="D129" s="52">
        <v>0</v>
      </c>
      <c r="E129" s="50">
        <v>2.2315</v>
      </c>
    </row>
    <row r="130" spans="1:7" x14ac:dyDescent="0.2">
      <c r="A130" s="25" t="s">
        <v>197</v>
      </c>
      <c r="B130" s="48">
        <v>2.1747000000000001</v>
      </c>
      <c r="C130" s="52">
        <v>0</v>
      </c>
      <c r="D130" s="52">
        <v>0</v>
      </c>
      <c r="E130" s="50">
        <v>2.1747000000000001</v>
      </c>
    </row>
    <row r="131" spans="1:7" x14ac:dyDescent="0.2">
      <c r="A131" s="25" t="s">
        <v>198</v>
      </c>
      <c r="B131" s="48">
        <v>0</v>
      </c>
      <c r="C131" s="52">
        <v>0</v>
      </c>
      <c r="D131" s="52">
        <v>0</v>
      </c>
      <c r="E131" s="50">
        <v>0</v>
      </c>
    </row>
    <row r="132" spans="1:7" x14ac:dyDescent="0.2">
      <c r="A132" s="25" t="s">
        <v>199</v>
      </c>
      <c r="B132" s="48"/>
      <c r="C132" s="52">
        <v>0</v>
      </c>
      <c r="D132" s="52">
        <v>3.6257000000000001</v>
      </c>
      <c r="E132" s="50">
        <v>3.6257000000000001</v>
      </c>
      <c r="G132" s="2"/>
    </row>
    <row r="133" spans="1:7" x14ac:dyDescent="0.2">
      <c r="A133" s="25" t="s">
        <v>200</v>
      </c>
      <c r="B133" s="48">
        <v>24.926100000000002</v>
      </c>
      <c r="C133" s="52">
        <v>0</v>
      </c>
      <c r="D133" s="52">
        <v>7.2834000000000003</v>
      </c>
      <c r="E133" s="50">
        <v>32.209500000000006</v>
      </c>
    </row>
    <row r="134" spans="1:7" x14ac:dyDescent="0.2">
      <c r="A134" s="31" t="s">
        <v>16</v>
      </c>
      <c r="B134" s="60">
        <v>4342.9354999999996</v>
      </c>
      <c r="C134" s="61">
        <v>30.942900000000002</v>
      </c>
      <c r="D134" s="61">
        <v>10.9091</v>
      </c>
      <c r="E134" s="62">
        <v>4384.7874999999995</v>
      </c>
    </row>
    <row r="135" spans="1:7" x14ac:dyDescent="0.2">
      <c r="A135" s="46" t="s">
        <v>249</v>
      </c>
      <c r="B135" s="105">
        <v>0</v>
      </c>
      <c r="C135" s="106">
        <v>0</v>
      </c>
      <c r="D135" s="106">
        <v>0</v>
      </c>
      <c r="E135" s="107">
        <v>0</v>
      </c>
    </row>
    <row r="136" spans="1:7" x14ac:dyDescent="0.2">
      <c r="A136" s="25" t="s">
        <v>201</v>
      </c>
      <c r="B136" s="48">
        <v>0</v>
      </c>
      <c r="C136" s="52">
        <v>0</v>
      </c>
      <c r="D136" s="52">
        <v>0</v>
      </c>
      <c r="E136" s="50">
        <v>0</v>
      </c>
    </row>
    <row r="137" spans="1:7" x14ac:dyDescent="0.2">
      <c r="A137" s="25" t="s">
        <v>202</v>
      </c>
      <c r="B137" s="48">
        <v>0</v>
      </c>
      <c r="C137" s="52">
        <v>0</v>
      </c>
      <c r="D137" s="52">
        <v>0</v>
      </c>
      <c r="E137" s="50">
        <v>0</v>
      </c>
    </row>
    <row r="138" spans="1:7" x14ac:dyDescent="0.2">
      <c r="A138" s="25" t="s">
        <v>203</v>
      </c>
      <c r="B138" s="48">
        <v>0</v>
      </c>
      <c r="C138" s="52">
        <v>0</v>
      </c>
      <c r="D138" s="52">
        <v>0</v>
      </c>
      <c r="E138" s="50">
        <v>0</v>
      </c>
    </row>
    <row r="139" spans="1:7" x14ac:dyDescent="0.2">
      <c r="A139" s="25" t="s">
        <v>204</v>
      </c>
      <c r="B139" s="48">
        <v>0</v>
      </c>
      <c r="C139" s="52">
        <v>0</v>
      </c>
      <c r="D139" s="52">
        <v>0</v>
      </c>
      <c r="E139" s="50">
        <v>0</v>
      </c>
    </row>
    <row r="140" spans="1:7" x14ac:dyDescent="0.2">
      <c r="A140" s="25" t="s">
        <v>205</v>
      </c>
      <c r="B140" s="48">
        <v>1.0097</v>
      </c>
      <c r="C140" s="52">
        <v>0</v>
      </c>
      <c r="D140" s="52">
        <v>0</v>
      </c>
      <c r="E140" s="50">
        <v>1.0097</v>
      </c>
    </row>
    <row r="141" spans="1:7" x14ac:dyDescent="0.2">
      <c r="A141" s="45" t="s">
        <v>206</v>
      </c>
      <c r="B141" s="60">
        <v>1.0097</v>
      </c>
      <c r="C141" s="61">
        <v>0</v>
      </c>
      <c r="D141" s="61">
        <v>0</v>
      </c>
      <c r="E141" s="62">
        <v>1.0097</v>
      </c>
    </row>
    <row r="142" spans="1:7" x14ac:dyDescent="0.2">
      <c r="A142" s="46" t="s">
        <v>244</v>
      </c>
      <c r="B142" s="105">
        <v>0</v>
      </c>
      <c r="C142" s="106">
        <v>0</v>
      </c>
      <c r="D142" s="106">
        <v>0</v>
      </c>
      <c r="E142" s="107">
        <v>0</v>
      </c>
    </row>
    <row r="143" spans="1:7" x14ac:dyDescent="0.2">
      <c r="A143" s="25" t="s">
        <v>250</v>
      </c>
      <c r="B143" s="48">
        <v>0</v>
      </c>
      <c r="C143" s="52">
        <v>0</v>
      </c>
      <c r="D143" s="52">
        <v>0</v>
      </c>
      <c r="E143" s="50">
        <v>0</v>
      </c>
    </row>
    <row r="144" spans="1:7" x14ac:dyDescent="0.2">
      <c r="A144" s="25" t="s">
        <v>208</v>
      </c>
      <c r="B144" s="48">
        <v>0</v>
      </c>
      <c r="C144" s="52">
        <v>0</v>
      </c>
      <c r="D144" s="52">
        <v>0</v>
      </c>
      <c r="E144" s="50">
        <v>0</v>
      </c>
    </row>
    <row r="145" spans="1:7" x14ac:dyDescent="0.2">
      <c r="A145" s="25" t="s">
        <v>209</v>
      </c>
      <c r="B145" s="48">
        <v>0</v>
      </c>
      <c r="C145" s="52">
        <v>0</v>
      </c>
      <c r="D145" s="52">
        <v>0</v>
      </c>
      <c r="E145" s="50">
        <v>0</v>
      </c>
    </row>
    <row r="146" spans="1:7" x14ac:dyDescent="0.2">
      <c r="A146" s="25" t="s">
        <v>245</v>
      </c>
      <c r="B146" s="48">
        <v>0</v>
      </c>
      <c r="C146" s="52">
        <v>0</v>
      </c>
      <c r="D146" s="52">
        <v>0</v>
      </c>
      <c r="E146" s="50">
        <v>0</v>
      </c>
    </row>
    <row r="147" spans="1:7" x14ac:dyDescent="0.2">
      <c r="A147" s="25" t="s">
        <v>210</v>
      </c>
      <c r="B147" s="48">
        <v>0</v>
      </c>
      <c r="C147" s="52">
        <v>0</v>
      </c>
      <c r="D147" s="52">
        <v>0</v>
      </c>
      <c r="E147" s="50">
        <v>0</v>
      </c>
    </row>
    <row r="148" spans="1:7" x14ac:dyDescent="0.2">
      <c r="A148" s="25" t="s">
        <v>211</v>
      </c>
      <c r="B148" s="48">
        <v>0</v>
      </c>
      <c r="C148" s="52">
        <v>0</v>
      </c>
      <c r="D148" s="52">
        <v>0</v>
      </c>
      <c r="E148" s="50">
        <v>0</v>
      </c>
    </row>
    <row r="149" spans="1:7" x14ac:dyDescent="0.2">
      <c r="A149" s="31" t="s">
        <v>22</v>
      </c>
      <c r="B149" s="60">
        <v>261.50220000000002</v>
      </c>
      <c r="C149" s="61">
        <v>0</v>
      </c>
      <c r="D149" s="61">
        <v>24.1037</v>
      </c>
      <c r="E149" s="62">
        <v>285.60590000000002</v>
      </c>
    </row>
    <row r="150" spans="1:7" x14ac:dyDescent="0.2">
      <c r="A150" s="25" t="s">
        <v>212</v>
      </c>
      <c r="B150" s="48">
        <v>261.50220000000002</v>
      </c>
      <c r="C150" s="52">
        <v>0</v>
      </c>
      <c r="D150" s="52">
        <v>24.1037</v>
      </c>
      <c r="E150" s="50">
        <v>285.60590000000002</v>
      </c>
    </row>
    <row r="151" spans="1:7" x14ac:dyDescent="0.2">
      <c r="A151" s="31" t="s">
        <v>24</v>
      </c>
      <c r="B151" s="60">
        <v>0</v>
      </c>
      <c r="C151" s="61">
        <v>0</v>
      </c>
      <c r="D151" s="61">
        <v>30.191700000000001</v>
      </c>
      <c r="E151" s="62">
        <v>30.191700000000001</v>
      </c>
      <c r="G151" s="2"/>
    </row>
    <row r="152" spans="1:7" x14ac:dyDescent="0.2">
      <c r="A152" s="25" t="s">
        <v>213</v>
      </c>
      <c r="B152" s="48">
        <v>0</v>
      </c>
      <c r="C152" s="52">
        <v>0</v>
      </c>
      <c r="D152" s="52">
        <v>30.191700000000001</v>
      </c>
      <c r="E152" s="50">
        <v>30.191700000000001</v>
      </c>
      <c r="G152" s="2"/>
    </row>
    <row r="153" spans="1:7" x14ac:dyDescent="0.2">
      <c r="A153" s="31" t="s">
        <v>26</v>
      </c>
      <c r="B153" s="60">
        <v>2861.3559</v>
      </c>
      <c r="C153" s="61">
        <v>37.847499999999997</v>
      </c>
      <c r="D153" s="61">
        <v>30.876300000000001</v>
      </c>
      <c r="E153" s="62">
        <v>2930.0796999999998</v>
      </c>
    </row>
    <row r="154" spans="1:7" x14ac:dyDescent="0.2">
      <c r="A154" s="34" t="s">
        <v>214</v>
      </c>
      <c r="B154" s="53">
        <v>2861.3559</v>
      </c>
      <c r="C154" s="55">
        <v>37.847499999999997</v>
      </c>
      <c r="D154" s="55">
        <v>30.876300000000001</v>
      </c>
      <c r="E154" s="54">
        <v>2930.0796999999998</v>
      </c>
    </row>
    <row r="155" spans="1:7" x14ac:dyDescent="0.2">
      <c r="A155" s="25" t="s">
        <v>251</v>
      </c>
      <c r="B155" s="105">
        <v>0</v>
      </c>
      <c r="C155" s="106">
        <v>1294.0406</v>
      </c>
      <c r="D155" s="106">
        <v>0</v>
      </c>
      <c r="E155" s="107">
        <v>1294.0406</v>
      </c>
    </row>
    <row r="156" spans="1:7" x14ac:dyDescent="0.2">
      <c r="A156" s="25" t="s">
        <v>215</v>
      </c>
      <c r="B156" s="48">
        <v>187415.8278</v>
      </c>
      <c r="C156" s="52">
        <v>0</v>
      </c>
      <c r="D156" s="52">
        <v>0</v>
      </c>
      <c r="E156" s="50">
        <v>187415.8278</v>
      </c>
    </row>
    <row r="157" spans="1:7" x14ac:dyDescent="0.2">
      <c r="A157" s="25" t="s">
        <v>216</v>
      </c>
      <c r="B157" s="48">
        <v>53973.020799999998</v>
      </c>
      <c r="C157" s="52">
        <v>0</v>
      </c>
      <c r="D157" s="52">
        <v>0</v>
      </c>
      <c r="E157" s="50">
        <v>53973.020799999998</v>
      </c>
    </row>
    <row r="158" spans="1:7" x14ac:dyDescent="0.2">
      <c r="A158" s="25" t="s">
        <v>217</v>
      </c>
      <c r="B158" s="48">
        <v>56423.758800000003</v>
      </c>
      <c r="C158" s="52">
        <v>0</v>
      </c>
      <c r="D158" s="52">
        <v>0</v>
      </c>
      <c r="E158" s="50">
        <v>56423.758800000003</v>
      </c>
    </row>
    <row r="159" spans="1:7" x14ac:dyDescent="0.2">
      <c r="A159" s="25" t="s">
        <v>218</v>
      </c>
      <c r="B159" s="48">
        <v>106679.5386</v>
      </c>
      <c r="C159" s="52">
        <v>0</v>
      </c>
      <c r="D159" s="52">
        <v>0</v>
      </c>
      <c r="E159" s="50">
        <v>106679.5386</v>
      </c>
    </row>
    <row r="160" spans="1:7" x14ac:dyDescent="0.2">
      <c r="A160" s="31" t="s">
        <v>29</v>
      </c>
      <c r="B160" s="60">
        <v>404492.14600000001</v>
      </c>
      <c r="C160" s="61">
        <v>1294.0406</v>
      </c>
      <c r="D160" s="61">
        <v>0</v>
      </c>
      <c r="E160" s="62">
        <v>405786.18660000002</v>
      </c>
    </row>
    <row r="161" spans="1:7" x14ac:dyDescent="0.2">
      <c r="A161" s="25" t="s">
        <v>219</v>
      </c>
      <c r="B161" s="48">
        <v>166.17869999999999</v>
      </c>
      <c r="C161" s="52">
        <v>0</v>
      </c>
      <c r="D161" s="52">
        <v>0</v>
      </c>
      <c r="E161" s="50">
        <v>166.17869999999999</v>
      </c>
    </row>
    <row r="162" spans="1:7" x14ac:dyDescent="0.2">
      <c r="A162" s="25" t="s">
        <v>220</v>
      </c>
      <c r="B162" s="48">
        <v>34152.445299999999</v>
      </c>
      <c r="C162" s="52">
        <v>0</v>
      </c>
      <c r="D162" s="52">
        <v>0</v>
      </c>
      <c r="E162" s="50">
        <v>34152.445299999999</v>
      </c>
    </row>
    <row r="163" spans="1:7" x14ac:dyDescent="0.2">
      <c r="A163" s="25" t="s">
        <v>221</v>
      </c>
      <c r="B163" s="48">
        <v>218432.3365</v>
      </c>
      <c r="C163" s="52">
        <v>0</v>
      </c>
      <c r="D163" s="52">
        <v>0</v>
      </c>
      <c r="E163" s="50">
        <v>218432.3365</v>
      </c>
    </row>
    <row r="164" spans="1:7" x14ac:dyDescent="0.2">
      <c r="A164" s="25" t="s">
        <v>222</v>
      </c>
      <c r="B164" s="48">
        <v>55136.628400000001</v>
      </c>
      <c r="C164" s="52">
        <v>0</v>
      </c>
      <c r="D164" s="52">
        <v>0</v>
      </c>
      <c r="E164" s="50">
        <v>55136.628400000001</v>
      </c>
      <c r="G164" s="2"/>
    </row>
    <row r="165" spans="1:7" x14ac:dyDescent="0.2">
      <c r="A165" s="25" t="s">
        <v>223</v>
      </c>
      <c r="B165" s="48">
        <v>74766.517500000002</v>
      </c>
      <c r="C165" s="52">
        <v>0</v>
      </c>
      <c r="D165" s="52">
        <v>0</v>
      </c>
      <c r="E165" s="50">
        <v>74766.517500000002</v>
      </c>
    </row>
    <row r="166" spans="1:7" x14ac:dyDescent="0.2">
      <c r="A166" s="25" t="s">
        <v>224</v>
      </c>
      <c r="B166" s="48">
        <v>174977.17230000001</v>
      </c>
      <c r="C166" s="52">
        <v>0</v>
      </c>
      <c r="D166" s="52">
        <v>0</v>
      </c>
      <c r="E166" s="50">
        <v>174977.17230000001</v>
      </c>
    </row>
    <row r="167" spans="1:7" x14ac:dyDescent="0.2">
      <c r="A167" s="31" t="s">
        <v>30</v>
      </c>
      <c r="B167" s="60">
        <v>557631.27870000002</v>
      </c>
      <c r="C167" s="61">
        <v>0</v>
      </c>
      <c r="D167" s="61">
        <v>0</v>
      </c>
      <c r="E167" s="62">
        <v>557631.27870000002</v>
      </c>
    </row>
    <row r="168" spans="1:7" x14ac:dyDescent="0.2">
      <c r="A168" s="114" t="s">
        <v>225</v>
      </c>
      <c r="B168" s="48">
        <v>176.6027</v>
      </c>
      <c r="C168" s="52">
        <v>0</v>
      </c>
      <c r="D168" s="52">
        <v>0</v>
      </c>
      <c r="E168" s="50">
        <v>176.6027</v>
      </c>
    </row>
    <row r="169" spans="1:7" x14ac:dyDescent="0.2">
      <c r="A169" s="115" t="s">
        <v>226</v>
      </c>
      <c r="B169" s="48">
        <v>0</v>
      </c>
      <c r="C169" s="52">
        <v>0</v>
      </c>
      <c r="D169" s="52">
        <v>0</v>
      </c>
      <c r="E169" s="50">
        <v>0</v>
      </c>
    </row>
    <row r="170" spans="1:7" x14ac:dyDescent="0.2">
      <c r="A170" s="25" t="s">
        <v>227</v>
      </c>
      <c r="B170" s="48">
        <v>624.17219999999998</v>
      </c>
      <c r="C170" s="52">
        <v>0</v>
      </c>
      <c r="D170" s="52">
        <v>0</v>
      </c>
      <c r="E170" s="50">
        <v>624.17219999999998</v>
      </c>
    </row>
    <row r="171" spans="1:7" x14ac:dyDescent="0.2">
      <c r="A171" s="25" t="s">
        <v>228</v>
      </c>
      <c r="B171" s="48">
        <v>18286.356</v>
      </c>
      <c r="C171" s="52">
        <v>0</v>
      </c>
      <c r="D171" s="52">
        <v>0</v>
      </c>
      <c r="E171" s="50">
        <v>18286.356</v>
      </c>
    </row>
    <row r="172" spans="1:7" x14ac:dyDescent="0.2">
      <c r="A172" s="115" t="s">
        <v>229</v>
      </c>
      <c r="B172" s="48">
        <v>50208.662199999999</v>
      </c>
      <c r="C172" s="52">
        <v>0</v>
      </c>
      <c r="D172" s="52">
        <v>0</v>
      </c>
      <c r="E172" s="50">
        <v>50208.662199999999</v>
      </c>
    </row>
    <row r="173" spans="1:7" x14ac:dyDescent="0.2">
      <c r="A173" s="115" t="s">
        <v>230</v>
      </c>
      <c r="B173" s="48">
        <v>4052.1154999999999</v>
      </c>
      <c r="C173" s="52">
        <v>0</v>
      </c>
      <c r="D173" s="52">
        <v>0</v>
      </c>
      <c r="E173" s="50">
        <v>4052.1154999999999</v>
      </c>
    </row>
    <row r="174" spans="1:7" ht="13.5" thickBot="1" x14ac:dyDescent="0.25">
      <c r="A174" s="134" t="s">
        <v>31</v>
      </c>
      <c r="B174" s="138">
        <v>73347.908599999995</v>
      </c>
      <c r="C174" s="139">
        <v>0</v>
      </c>
      <c r="D174" s="139">
        <v>0</v>
      </c>
      <c r="E174" s="140">
        <v>73347.908599999995</v>
      </c>
    </row>
    <row r="175" spans="1:7" ht="14.25" thickTop="1" thickBot="1" x14ac:dyDescent="0.25">
      <c r="A175" s="72" t="s">
        <v>32</v>
      </c>
      <c r="B175" s="73">
        <v>1058330.4247000001</v>
      </c>
      <c r="C175" s="74">
        <v>1750.2094</v>
      </c>
      <c r="D175" s="74">
        <v>165.41149999999999</v>
      </c>
      <c r="E175" s="75">
        <v>1060246.0456000001</v>
      </c>
      <c r="F175" s="67"/>
      <c r="G175" s="2"/>
    </row>
    <row r="176" spans="1:7" s="9" customFormat="1" ht="17.45" customHeight="1" thickTop="1" x14ac:dyDescent="0.25">
      <c r="A176" s="57" t="s">
        <v>54</v>
      </c>
      <c r="B176" s="10"/>
      <c r="C176" s="10"/>
      <c r="D176" s="10"/>
      <c r="E176" s="10"/>
      <c r="F176" s="10"/>
    </row>
    <row r="177" spans="1:5" x14ac:dyDescent="0.2">
      <c r="A177" s="36" t="s">
        <v>64</v>
      </c>
      <c r="B177" s="37"/>
      <c r="C177" s="37"/>
      <c r="D177" s="37"/>
      <c r="E177" s="37"/>
    </row>
    <row r="178" spans="1:5" x14ac:dyDescent="0.2">
      <c r="A178" s="38" t="s">
        <v>71</v>
      </c>
      <c r="B178" s="37"/>
      <c r="C178" s="37"/>
      <c r="D178" s="37"/>
      <c r="E178" s="37"/>
    </row>
    <row r="179" spans="1:5" x14ac:dyDescent="0.2">
      <c r="A179" s="36" t="s">
        <v>66</v>
      </c>
      <c r="B179" s="37"/>
      <c r="C179" s="37"/>
      <c r="D179" s="37"/>
      <c r="E179" s="37"/>
    </row>
    <row r="180" spans="1:5" x14ac:dyDescent="0.2">
      <c r="A180" s="39" t="s">
        <v>67</v>
      </c>
      <c r="B180" s="37"/>
      <c r="C180" s="37"/>
      <c r="D180" s="37"/>
      <c r="E180" s="37"/>
    </row>
    <row r="181" spans="1:5" x14ac:dyDescent="0.2">
      <c r="A181" s="39" t="s">
        <v>68</v>
      </c>
      <c r="B181" s="37"/>
      <c r="C181" s="37"/>
      <c r="D181" s="37"/>
      <c r="E181" s="37"/>
    </row>
    <row r="182" spans="1:5" s="78" customFormat="1" ht="15" x14ac:dyDescent="0.25">
      <c r="A182" s="57" t="s">
        <v>78</v>
      </c>
      <c r="B182" s="57"/>
    </row>
  </sheetData>
  <phoneticPr fontId="0" type="noConversion"/>
  <conditionalFormatting sqref="B176:C176">
    <cfRule type="cellIs" dxfId="19" priority="2" stopIfTrue="1" operator="notBetween">
      <formula>#REF!*1.15</formula>
      <formula>#REF!*0.85</formula>
    </cfRule>
  </conditionalFormatting>
  <conditionalFormatting sqref="B182:C182">
    <cfRule type="cellIs" dxfId="18" priority="1" stopIfTrue="1" operator="notBetween">
      <formula>#REF!*1.15</formula>
      <formula>#REF!*0.85</formula>
    </cfRule>
  </conditionalFormatting>
  <pageMargins left="0.7" right="0.7" top="0.75" bottom="0.75" header="0.3" footer="0.3"/>
  <ignoredErrors>
    <ignoredError sqref="B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workbookViewId="0">
      <selection activeCell="A185" sqref="A185"/>
    </sheetView>
  </sheetViews>
  <sheetFormatPr baseColWidth="10" defaultRowHeight="12.75" x14ac:dyDescent="0.2"/>
  <cols>
    <col min="1" max="1" width="41.7109375" style="1" customWidth="1"/>
    <col min="2" max="2" width="10.7109375" style="1" customWidth="1"/>
    <col min="3" max="3" width="10.140625" style="1" customWidth="1"/>
    <col min="4" max="4" width="11.42578125" style="1"/>
    <col min="5" max="5" width="11.7109375" style="1" customWidth="1"/>
    <col min="6" max="16384" width="11.42578125" style="1"/>
  </cols>
  <sheetData>
    <row r="1" spans="1:5" ht="15" x14ac:dyDescent="0.25">
      <c r="A1"/>
      <c r="B1"/>
      <c r="C1"/>
      <c r="D1"/>
      <c r="E1"/>
    </row>
    <row r="2" spans="1:5" ht="15" x14ac:dyDescent="0.2">
      <c r="A2" s="23" t="s">
        <v>60</v>
      </c>
      <c r="B2" s="23"/>
      <c r="C2" s="23"/>
      <c r="D2" s="23"/>
      <c r="E2" s="23"/>
    </row>
    <row r="3" spans="1:5" ht="15.75" x14ac:dyDescent="0.25">
      <c r="A3" s="15"/>
      <c r="B3" s="16"/>
      <c r="C3" s="16"/>
      <c r="D3" s="16"/>
      <c r="E3" s="16"/>
    </row>
    <row r="4" spans="1:5" ht="13.5" thickBot="1" x14ac:dyDescent="0.25">
      <c r="A4" s="29" t="s">
        <v>0</v>
      </c>
      <c r="B4" s="68" t="s">
        <v>1</v>
      </c>
      <c r="C4" s="69" t="s">
        <v>2</v>
      </c>
      <c r="D4" s="69" t="s">
        <v>3</v>
      </c>
      <c r="E4" s="70" t="s">
        <v>4</v>
      </c>
    </row>
    <row r="5" spans="1:5" ht="13.5" thickTop="1" x14ac:dyDescent="0.2">
      <c r="A5" s="24" t="s">
        <v>231</v>
      </c>
      <c r="B5" s="47">
        <v>0</v>
      </c>
      <c r="C5" s="51">
        <v>0</v>
      </c>
      <c r="D5" s="51">
        <v>0</v>
      </c>
      <c r="E5" s="49">
        <v>0</v>
      </c>
    </row>
    <row r="6" spans="1:5" x14ac:dyDescent="0.2">
      <c r="A6" s="25" t="s">
        <v>81</v>
      </c>
      <c r="B6" s="48">
        <v>0</v>
      </c>
      <c r="C6" s="52">
        <v>0</v>
      </c>
      <c r="D6" s="52">
        <v>0</v>
      </c>
      <c r="E6" s="50">
        <v>0</v>
      </c>
    </row>
    <row r="7" spans="1:5" x14ac:dyDescent="0.2">
      <c r="A7" s="25" t="s">
        <v>82</v>
      </c>
      <c r="B7" s="48">
        <v>0</v>
      </c>
      <c r="C7" s="52">
        <v>0</v>
      </c>
      <c r="D7" s="52">
        <v>0</v>
      </c>
      <c r="E7" s="50">
        <v>0</v>
      </c>
    </row>
    <row r="8" spans="1:5" x14ac:dyDescent="0.2">
      <c r="A8" s="25" t="s">
        <v>83</v>
      </c>
      <c r="B8" s="48">
        <v>0</v>
      </c>
      <c r="C8" s="52">
        <v>0</v>
      </c>
      <c r="D8" s="52">
        <v>0</v>
      </c>
      <c r="E8" s="50">
        <v>0</v>
      </c>
    </row>
    <row r="9" spans="1:5" x14ac:dyDescent="0.2">
      <c r="A9" s="25" t="s">
        <v>84</v>
      </c>
      <c r="B9" s="48">
        <v>0</v>
      </c>
      <c r="C9" s="52">
        <v>0</v>
      </c>
      <c r="D9" s="52">
        <v>0</v>
      </c>
      <c r="E9" s="50">
        <v>0</v>
      </c>
    </row>
    <row r="10" spans="1:5" x14ac:dyDescent="0.2">
      <c r="A10" s="25" t="s">
        <v>85</v>
      </c>
      <c r="B10" s="48">
        <v>4.5105000000000004</v>
      </c>
      <c r="C10" s="52">
        <v>0</v>
      </c>
      <c r="D10" s="52">
        <v>0</v>
      </c>
      <c r="E10" s="50">
        <v>4.5105000000000004</v>
      </c>
    </row>
    <row r="11" spans="1:5" x14ac:dyDescent="0.2">
      <c r="A11" s="25" t="s">
        <v>86</v>
      </c>
      <c r="B11" s="48">
        <v>0</v>
      </c>
      <c r="C11" s="52">
        <v>0</v>
      </c>
      <c r="D11" s="52">
        <v>0</v>
      </c>
      <c r="E11" s="50">
        <v>0</v>
      </c>
    </row>
    <row r="12" spans="1:5" x14ac:dyDescent="0.2">
      <c r="A12" s="25" t="s">
        <v>87</v>
      </c>
      <c r="B12" s="48">
        <v>0</v>
      </c>
      <c r="C12" s="52">
        <v>0</v>
      </c>
      <c r="D12" s="52">
        <v>0</v>
      </c>
      <c r="E12" s="50">
        <v>0</v>
      </c>
    </row>
    <row r="13" spans="1:5" x14ac:dyDescent="0.2">
      <c r="A13" s="25" t="s">
        <v>88</v>
      </c>
      <c r="B13" s="48">
        <v>0</v>
      </c>
      <c r="C13" s="52">
        <v>0</v>
      </c>
      <c r="D13" s="52">
        <v>0</v>
      </c>
      <c r="E13" s="50">
        <v>0</v>
      </c>
    </row>
    <row r="14" spans="1:5" x14ac:dyDescent="0.2">
      <c r="A14" s="25" t="s">
        <v>89</v>
      </c>
      <c r="B14" s="48">
        <v>119.26860000000001</v>
      </c>
      <c r="C14" s="52">
        <v>0</v>
      </c>
      <c r="D14" s="52">
        <v>0</v>
      </c>
      <c r="E14" s="50">
        <v>119.26860000000001</v>
      </c>
    </row>
    <row r="15" spans="1:5" x14ac:dyDescent="0.2">
      <c r="A15" s="25" t="s">
        <v>90</v>
      </c>
      <c r="B15" s="48">
        <v>0</v>
      </c>
      <c r="C15" s="52">
        <v>0</v>
      </c>
      <c r="D15" s="52">
        <v>0</v>
      </c>
      <c r="E15" s="50">
        <v>0</v>
      </c>
    </row>
    <row r="16" spans="1:5" x14ac:dyDescent="0.2">
      <c r="A16" s="25" t="s">
        <v>91</v>
      </c>
      <c r="B16" s="48">
        <v>0</v>
      </c>
      <c r="C16" s="52">
        <v>0</v>
      </c>
      <c r="D16" s="52">
        <v>0</v>
      </c>
      <c r="E16" s="50">
        <v>0</v>
      </c>
    </row>
    <row r="17" spans="1:5" x14ac:dyDescent="0.2">
      <c r="A17" s="31" t="s">
        <v>5</v>
      </c>
      <c r="B17" s="60">
        <v>123.7791</v>
      </c>
      <c r="C17" s="61">
        <v>0</v>
      </c>
      <c r="D17" s="61">
        <v>0</v>
      </c>
      <c r="E17" s="62">
        <v>123.7791</v>
      </c>
    </row>
    <row r="18" spans="1:5" x14ac:dyDescent="0.2">
      <c r="A18" s="25" t="s">
        <v>92</v>
      </c>
      <c r="B18" s="48">
        <v>465.97480000000002</v>
      </c>
      <c r="C18" s="52">
        <v>0</v>
      </c>
      <c r="D18" s="52">
        <v>0</v>
      </c>
      <c r="E18" s="50">
        <v>465.97480000000002</v>
      </c>
    </row>
    <row r="19" spans="1:5" x14ac:dyDescent="0.2">
      <c r="A19" s="25" t="s">
        <v>93</v>
      </c>
      <c r="B19" s="48">
        <v>0</v>
      </c>
      <c r="C19" s="52">
        <v>0</v>
      </c>
      <c r="D19" s="52">
        <v>0</v>
      </c>
      <c r="E19" s="50">
        <v>0</v>
      </c>
    </row>
    <row r="20" spans="1:5" x14ac:dyDescent="0.2">
      <c r="A20" s="25" t="s">
        <v>94</v>
      </c>
      <c r="B20" s="48">
        <v>0</v>
      </c>
      <c r="C20" s="52">
        <v>0</v>
      </c>
      <c r="D20" s="52">
        <v>0</v>
      </c>
      <c r="E20" s="50">
        <v>0</v>
      </c>
    </row>
    <row r="21" spans="1:5" x14ac:dyDescent="0.2">
      <c r="A21" s="25" t="s">
        <v>95</v>
      </c>
      <c r="B21" s="48">
        <v>0</v>
      </c>
      <c r="C21" s="52">
        <v>0</v>
      </c>
      <c r="D21" s="52">
        <v>0</v>
      </c>
      <c r="E21" s="50">
        <v>0</v>
      </c>
    </row>
    <row r="22" spans="1:5" x14ac:dyDescent="0.2">
      <c r="A22" s="25" t="s">
        <v>97</v>
      </c>
      <c r="B22" s="48">
        <v>0</v>
      </c>
      <c r="C22" s="52">
        <v>0</v>
      </c>
      <c r="D22" s="52">
        <v>0</v>
      </c>
      <c r="E22" s="50">
        <v>0</v>
      </c>
    </row>
    <row r="23" spans="1:5" x14ac:dyDescent="0.2">
      <c r="A23" s="25" t="s">
        <v>98</v>
      </c>
      <c r="B23" s="48">
        <v>0</v>
      </c>
      <c r="C23" s="52">
        <v>0</v>
      </c>
      <c r="D23" s="52">
        <v>0</v>
      </c>
      <c r="E23" s="50">
        <v>0</v>
      </c>
    </row>
    <row r="24" spans="1:5" x14ac:dyDescent="0.2">
      <c r="A24" s="25" t="s">
        <v>99</v>
      </c>
      <c r="B24" s="48">
        <v>0</v>
      </c>
      <c r="C24" s="52">
        <v>0</v>
      </c>
      <c r="D24" s="52">
        <v>0</v>
      </c>
      <c r="E24" s="50">
        <v>0</v>
      </c>
    </row>
    <row r="25" spans="1:5" x14ac:dyDescent="0.2">
      <c r="A25" s="25" t="s">
        <v>100</v>
      </c>
      <c r="B25" s="48">
        <v>0</v>
      </c>
      <c r="C25" s="52">
        <v>0</v>
      </c>
      <c r="D25" s="52">
        <v>0</v>
      </c>
      <c r="E25" s="50">
        <v>0</v>
      </c>
    </row>
    <row r="26" spans="1:5" x14ac:dyDescent="0.2">
      <c r="A26" s="25" t="s">
        <v>101</v>
      </c>
      <c r="B26" s="48">
        <v>0</v>
      </c>
      <c r="C26" s="52">
        <v>0</v>
      </c>
      <c r="D26" s="52">
        <v>0</v>
      </c>
      <c r="E26" s="50">
        <v>0</v>
      </c>
    </row>
    <row r="27" spans="1:5" x14ac:dyDescent="0.2">
      <c r="A27" s="25" t="s">
        <v>102</v>
      </c>
      <c r="B27" s="48">
        <v>0</v>
      </c>
      <c r="C27" s="52">
        <v>0</v>
      </c>
      <c r="D27" s="52">
        <v>0</v>
      </c>
      <c r="E27" s="50">
        <v>0</v>
      </c>
    </row>
    <row r="28" spans="1:5" x14ac:dyDescent="0.2">
      <c r="A28" s="31" t="s">
        <v>7</v>
      </c>
      <c r="B28" s="60">
        <v>465.97480000000002</v>
      </c>
      <c r="C28" s="61">
        <v>0</v>
      </c>
      <c r="D28" s="61">
        <v>0</v>
      </c>
      <c r="E28" s="62">
        <v>465.97480000000002</v>
      </c>
    </row>
    <row r="29" spans="1:5" x14ac:dyDescent="0.2">
      <c r="A29" s="25" t="s">
        <v>103</v>
      </c>
      <c r="B29" s="48">
        <v>142.495</v>
      </c>
      <c r="C29" s="52">
        <v>17.8828</v>
      </c>
      <c r="D29" s="52">
        <v>0</v>
      </c>
      <c r="E29" s="50">
        <v>160.37780000000001</v>
      </c>
    </row>
    <row r="30" spans="1:5" x14ac:dyDescent="0.2">
      <c r="A30" s="25" t="s">
        <v>104</v>
      </c>
      <c r="B30" s="48">
        <v>0</v>
      </c>
      <c r="C30" s="52">
        <v>0</v>
      </c>
      <c r="D30" s="52">
        <v>0</v>
      </c>
      <c r="E30" s="50">
        <v>0</v>
      </c>
    </row>
    <row r="31" spans="1:5" x14ac:dyDescent="0.2">
      <c r="A31" s="25" t="s">
        <v>105</v>
      </c>
      <c r="B31" s="48">
        <v>0</v>
      </c>
      <c r="C31" s="52">
        <v>0</v>
      </c>
      <c r="D31" s="52">
        <v>0</v>
      </c>
      <c r="E31" s="50">
        <v>0</v>
      </c>
    </row>
    <row r="32" spans="1:5" x14ac:dyDescent="0.2">
      <c r="A32" s="25" t="s">
        <v>106</v>
      </c>
      <c r="B32" s="48">
        <v>0</v>
      </c>
      <c r="C32" s="52">
        <v>0</v>
      </c>
      <c r="D32" s="52">
        <v>0</v>
      </c>
      <c r="E32" s="50">
        <v>0</v>
      </c>
    </row>
    <row r="33" spans="1:5" x14ac:dyDescent="0.2">
      <c r="A33" s="31" t="s">
        <v>9</v>
      </c>
      <c r="B33" s="60">
        <v>142.495</v>
      </c>
      <c r="C33" s="61">
        <v>17.8828</v>
      </c>
      <c r="D33" s="61">
        <v>0</v>
      </c>
      <c r="E33" s="62">
        <v>160.37780000000001</v>
      </c>
    </row>
    <row r="34" spans="1:5" x14ac:dyDescent="0.2">
      <c r="A34" s="25" t="s">
        <v>107</v>
      </c>
      <c r="B34" s="48">
        <v>0</v>
      </c>
      <c r="C34" s="52">
        <v>0</v>
      </c>
      <c r="D34" s="52">
        <v>0</v>
      </c>
      <c r="E34" s="50">
        <v>0</v>
      </c>
    </row>
    <row r="35" spans="1:5" x14ac:dyDescent="0.2">
      <c r="A35" s="25" t="s">
        <v>108</v>
      </c>
      <c r="B35" s="48">
        <v>0</v>
      </c>
      <c r="C35" s="52">
        <v>0</v>
      </c>
      <c r="D35" s="52">
        <v>0</v>
      </c>
      <c r="E35" s="50">
        <v>0</v>
      </c>
    </row>
    <row r="36" spans="1:5" x14ac:dyDescent="0.2">
      <c r="A36" s="25" t="s">
        <v>109</v>
      </c>
      <c r="B36" s="48">
        <v>0</v>
      </c>
      <c r="C36" s="52">
        <v>0</v>
      </c>
      <c r="D36" s="52">
        <v>0</v>
      </c>
      <c r="E36" s="50">
        <v>0</v>
      </c>
    </row>
    <row r="37" spans="1:5" x14ac:dyDescent="0.2">
      <c r="A37" s="26" t="s">
        <v>110</v>
      </c>
      <c r="B37" s="48">
        <v>0</v>
      </c>
      <c r="C37" s="52">
        <v>0</v>
      </c>
      <c r="D37" s="52">
        <v>0</v>
      </c>
      <c r="E37" s="50">
        <v>0</v>
      </c>
    </row>
    <row r="38" spans="1:5" x14ac:dyDescent="0.2">
      <c r="A38" s="25" t="s">
        <v>111</v>
      </c>
      <c r="B38" s="48">
        <v>0</v>
      </c>
      <c r="C38" s="52">
        <v>0</v>
      </c>
      <c r="D38" s="52">
        <v>0</v>
      </c>
      <c r="E38" s="50">
        <v>0</v>
      </c>
    </row>
    <row r="39" spans="1:5" x14ac:dyDescent="0.2">
      <c r="A39" s="25" t="s">
        <v>112</v>
      </c>
      <c r="B39" s="48">
        <v>0</v>
      </c>
      <c r="C39" s="52">
        <v>0</v>
      </c>
      <c r="D39" s="52">
        <v>0</v>
      </c>
      <c r="E39" s="50">
        <v>0</v>
      </c>
    </row>
    <row r="40" spans="1:5" x14ac:dyDescent="0.2">
      <c r="A40" s="25" t="s">
        <v>113</v>
      </c>
      <c r="B40" s="48">
        <v>0</v>
      </c>
      <c r="C40" s="52">
        <v>0</v>
      </c>
      <c r="D40" s="52">
        <v>0</v>
      </c>
      <c r="E40" s="50">
        <v>0</v>
      </c>
    </row>
    <row r="41" spans="1:5" x14ac:dyDescent="0.2">
      <c r="A41" s="25" t="s">
        <v>114</v>
      </c>
      <c r="B41" s="48">
        <v>0</v>
      </c>
      <c r="C41" s="52">
        <v>0</v>
      </c>
      <c r="D41" s="52">
        <v>0</v>
      </c>
      <c r="E41" s="50">
        <v>0</v>
      </c>
    </row>
    <row r="42" spans="1:5" x14ac:dyDescent="0.2">
      <c r="A42" s="25" t="s">
        <v>115</v>
      </c>
      <c r="B42" s="48">
        <v>0</v>
      </c>
      <c r="C42" s="52">
        <v>0</v>
      </c>
      <c r="D42" s="52">
        <v>0</v>
      </c>
      <c r="E42" s="50">
        <v>0</v>
      </c>
    </row>
    <row r="43" spans="1:5" x14ac:dyDescent="0.2">
      <c r="A43" s="25" t="s">
        <v>116</v>
      </c>
      <c r="B43" s="48">
        <v>0</v>
      </c>
      <c r="C43" s="52">
        <v>0</v>
      </c>
      <c r="D43" s="52">
        <v>0</v>
      </c>
      <c r="E43" s="50">
        <v>0</v>
      </c>
    </row>
    <row r="44" spans="1:5" x14ac:dyDescent="0.2">
      <c r="A44" s="25" t="s">
        <v>117</v>
      </c>
      <c r="B44" s="48">
        <v>0</v>
      </c>
      <c r="C44" s="52">
        <v>0</v>
      </c>
      <c r="D44" s="52">
        <v>0</v>
      </c>
      <c r="E44" s="50">
        <v>0</v>
      </c>
    </row>
    <row r="45" spans="1:5" x14ac:dyDescent="0.2">
      <c r="A45" s="25" t="s">
        <v>118</v>
      </c>
      <c r="B45" s="48">
        <v>0</v>
      </c>
      <c r="C45" s="52">
        <v>0</v>
      </c>
      <c r="D45" s="52">
        <v>0</v>
      </c>
      <c r="E45" s="50">
        <v>0</v>
      </c>
    </row>
    <row r="46" spans="1:5" x14ac:dyDescent="0.2">
      <c r="A46" s="25" t="s">
        <v>119</v>
      </c>
      <c r="B46" s="48">
        <v>0</v>
      </c>
      <c r="C46" s="52">
        <v>0</v>
      </c>
      <c r="D46" s="52">
        <v>0</v>
      </c>
      <c r="E46" s="50">
        <v>0</v>
      </c>
    </row>
    <row r="47" spans="1:5" x14ac:dyDescent="0.2">
      <c r="A47" s="25" t="s">
        <v>120</v>
      </c>
      <c r="B47" s="48">
        <v>0</v>
      </c>
      <c r="C47" s="52">
        <v>0</v>
      </c>
      <c r="D47" s="52">
        <v>0</v>
      </c>
      <c r="E47" s="50">
        <v>0</v>
      </c>
    </row>
    <row r="48" spans="1:5" x14ac:dyDescent="0.2">
      <c r="A48" s="25" t="s">
        <v>121</v>
      </c>
      <c r="B48" s="48">
        <v>0</v>
      </c>
      <c r="C48" s="52">
        <v>0</v>
      </c>
      <c r="D48" s="52">
        <v>0</v>
      </c>
      <c r="E48" s="50">
        <v>0</v>
      </c>
    </row>
    <row r="49" spans="1:5" x14ac:dyDescent="0.2">
      <c r="A49" s="25" t="s">
        <v>122</v>
      </c>
      <c r="B49" s="48">
        <v>0</v>
      </c>
      <c r="C49" s="52">
        <v>0</v>
      </c>
      <c r="D49" s="52">
        <v>0</v>
      </c>
      <c r="E49" s="50">
        <v>0</v>
      </c>
    </row>
    <row r="50" spans="1:5" x14ac:dyDescent="0.2">
      <c r="A50" s="31" t="s">
        <v>10</v>
      </c>
      <c r="B50" s="60">
        <v>0</v>
      </c>
      <c r="C50" s="61">
        <v>0</v>
      </c>
      <c r="D50" s="61">
        <v>0</v>
      </c>
      <c r="E50" s="62">
        <v>0</v>
      </c>
    </row>
    <row r="51" spans="1:5" x14ac:dyDescent="0.2">
      <c r="A51" s="25" t="s">
        <v>123</v>
      </c>
      <c r="B51" s="48">
        <v>8179.3895000000002</v>
      </c>
      <c r="C51" s="52">
        <v>2.2972000000000001</v>
      </c>
      <c r="D51" s="52">
        <v>0</v>
      </c>
      <c r="E51" s="50">
        <v>8181.6867000000002</v>
      </c>
    </row>
    <row r="52" spans="1:5" x14ac:dyDescent="0.2">
      <c r="A52" s="25" t="s">
        <v>124</v>
      </c>
      <c r="B52" s="48">
        <v>12.311199999999999</v>
      </c>
      <c r="C52" s="52">
        <v>0</v>
      </c>
      <c r="D52" s="52">
        <v>0</v>
      </c>
      <c r="E52" s="50">
        <v>12.311199999999999</v>
      </c>
    </row>
    <row r="53" spans="1:5" x14ac:dyDescent="0.2">
      <c r="A53" s="25" t="s">
        <v>125</v>
      </c>
      <c r="B53" s="48">
        <v>0</v>
      </c>
      <c r="C53" s="52">
        <v>0</v>
      </c>
      <c r="D53" s="52">
        <v>0</v>
      </c>
      <c r="E53" s="50">
        <v>0</v>
      </c>
    </row>
    <row r="54" spans="1:5" x14ac:dyDescent="0.2">
      <c r="A54" s="25" t="s">
        <v>126</v>
      </c>
      <c r="B54" s="48">
        <v>810.19960000000003</v>
      </c>
      <c r="C54" s="52">
        <v>0</v>
      </c>
      <c r="D54" s="52">
        <v>0</v>
      </c>
      <c r="E54" s="50">
        <v>810.19960000000003</v>
      </c>
    </row>
    <row r="55" spans="1:5" x14ac:dyDescent="0.2">
      <c r="A55" s="25" t="s">
        <v>127</v>
      </c>
      <c r="B55" s="48">
        <v>5590.4807000000001</v>
      </c>
      <c r="C55" s="52">
        <v>303.95190000000002</v>
      </c>
      <c r="D55" s="52">
        <v>0</v>
      </c>
      <c r="E55" s="50">
        <v>5894.4326000000001</v>
      </c>
    </row>
    <row r="56" spans="1:5" x14ac:dyDescent="0.2">
      <c r="A56" s="25" t="s">
        <v>128</v>
      </c>
      <c r="B56" s="48">
        <v>0</v>
      </c>
      <c r="C56" s="52">
        <v>0</v>
      </c>
      <c r="D56" s="52">
        <v>0</v>
      </c>
      <c r="E56" s="50">
        <v>0</v>
      </c>
    </row>
    <row r="57" spans="1:5" x14ac:dyDescent="0.2">
      <c r="A57" s="25" t="s">
        <v>129</v>
      </c>
      <c r="B57" s="48">
        <v>1.4251</v>
      </c>
      <c r="C57" s="52">
        <v>0</v>
      </c>
      <c r="D57" s="52">
        <v>0</v>
      </c>
      <c r="E57" s="50">
        <v>1.4251</v>
      </c>
    </row>
    <row r="58" spans="1:5" x14ac:dyDescent="0.2">
      <c r="A58" s="25" t="s">
        <v>130</v>
      </c>
      <c r="B58" s="48">
        <v>6.1445999999999996</v>
      </c>
      <c r="C58" s="52">
        <v>0</v>
      </c>
      <c r="D58" s="52">
        <v>0</v>
      </c>
      <c r="E58" s="50">
        <v>6.1445999999999996</v>
      </c>
    </row>
    <row r="59" spans="1:5" x14ac:dyDescent="0.2">
      <c r="A59" s="25" t="s">
        <v>131</v>
      </c>
      <c r="B59" s="48">
        <v>0</v>
      </c>
      <c r="C59" s="52">
        <v>0</v>
      </c>
      <c r="D59" s="52">
        <v>0</v>
      </c>
      <c r="E59" s="50">
        <v>0</v>
      </c>
    </row>
    <row r="60" spans="1:5" x14ac:dyDescent="0.2">
      <c r="A60" s="31" t="s">
        <v>12</v>
      </c>
      <c r="B60" s="60">
        <v>14599.950699999999</v>
      </c>
      <c r="C60" s="61">
        <v>306.2491</v>
      </c>
      <c r="D60" s="61">
        <v>0</v>
      </c>
      <c r="E60" s="62">
        <v>14906.199799999999</v>
      </c>
    </row>
    <row r="61" spans="1:5" x14ac:dyDescent="0.2">
      <c r="A61" s="25" t="s">
        <v>132</v>
      </c>
      <c r="B61" s="48">
        <v>0</v>
      </c>
      <c r="C61" s="52">
        <v>0</v>
      </c>
      <c r="D61" s="52">
        <v>0</v>
      </c>
      <c r="E61" s="50">
        <v>0</v>
      </c>
    </row>
    <row r="62" spans="1:5" x14ac:dyDescent="0.2">
      <c r="A62" s="25" t="s">
        <v>133</v>
      </c>
      <c r="B62" s="48">
        <v>0</v>
      </c>
      <c r="C62" s="52">
        <v>0</v>
      </c>
      <c r="D62" s="52">
        <v>0</v>
      </c>
      <c r="E62" s="50">
        <v>0</v>
      </c>
    </row>
    <row r="63" spans="1:5" x14ac:dyDescent="0.2">
      <c r="A63" s="25" t="s">
        <v>134</v>
      </c>
      <c r="B63" s="48">
        <v>0</v>
      </c>
      <c r="C63" s="52">
        <v>0</v>
      </c>
      <c r="D63" s="52">
        <v>0</v>
      </c>
      <c r="E63" s="50">
        <v>0</v>
      </c>
    </row>
    <row r="64" spans="1:5" x14ac:dyDescent="0.2">
      <c r="A64" s="26" t="s">
        <v>135</v>
      </c>
      <c r="B64" s="48">
        <v>0</v>
      </c>
      <c r="C64" s="52">
        <v>0</v>
      </c>
      <c r="D64" s="52">
        <v>0</v>
      </c>
      <c r="E64" s="50">
        <v>0</v>
      </c>
    </row>
    <row r="65" spans="1:5" x14ac:dyDescent="0.2">
      <c r="A65" s="25" t="s">
        <v>136</v>
      </c>
      <c r="B65" s="48">
        <v>0</v>
      </c>
      <c r="C65" s="52">
        <v>0</v>
      </c>
      <c r="D65" s="52">
        <v>0</v>
      </c>
      <c r="E65" s="50">
        <v>0</v>
      </c>
    </row>
    <row r="66" spans="1:5" x14ac:dyDescent="0.2">
      <c r="A66" s="25" t="s">
        <v>137</v>
      </c>
      <c r="B66" s="48">
        <v>0</v>
      </c>
      <c r="C66" s="52">
        <v>0</v>
      </c>
      <c r="D66" s="52">
        <v>0</v>
      </c>
      <c r="E66" s="50">
        <v>0</v>
      </c>
    </row>
    <row r="67" spans="1:5" x14ac:dyDescent="0.2">
      <c r="A67" s="25" t="s">
        <v>138</v>
      </c>
      <c r="B67" s="48">
        <v>0</v>
      </c>
      <c r="C67" s="52">
        <v>59.364400000000003</v>
      </c>
      <c r="D67" s="52">
        <v>8.11</v>
      </c>
      <c r="E67" s="50">
        <v>67.474400000000003</v>
      </c>
    </row>
    <row r="68" spans="1:5" x14ac:dyDescent="0.2">
      <c r="A68" s="25" t="s">
        <v>139</v>
      </c>
      <c r="B68" s="48">
        <v>0</v>
      </c>
      <c r="C68" s="52">
        <v>0</v>
      </c>
      <c r="D68" s="52">
        <v>0</v>
      </c>
      <c r="E68" s="50">
        <v>0</v>
      </c>
    </row>
    <row r="69" spans="1:5" x14ac:dyDescent="0.2">
      <c r="A69" s="25" t="s">
        <v>140</v>
      </c>
      <c r="B69" s="48">
        <v>0</v>
      </c>
      <c r="C69" s="52">
        <v>0</v>
      </c>
      <c r="D69" s="52">
        <v>0</v>
      </c>
      <c r="E69" s="50">
        <v>0</v>
      </c>
    </row>
    <row r="70" spans="1:5" x14ac:dyDescent="0.2">
      <c r="A70" s="25" t="s">
        <v>141</v>
      </c>
      <c r="B70" s="48">
        <v>0</v>
      </c>
      <c r="C70" s="52">
        <v>0</v>
      </c>
      <c r="D70" s="52">
        <v>0</v>
      </c>
      <c r="E70" s="50">
        <v>0</v>
      </c>
    </row>
    <row r="71" spans="1:5" x14ac:dyDescent="0.2">
      <c r="A71" s="25" t="s">
        <v>142</v>
      </c>
      <c r="B71" s="48">
        <v>0</v>
      </c>
      <c r="C71" s="52">
        <v>0</v>
      </c>
      <c r="D71" s="52">
        <v>25.939900000000002</v>
      </c>
      <c r="E71" s="50">
        <v>25.939900000000002</v>
      </c>
    </row>
    <row r="72" spans="1:5" x14ac:dyDescent="0.2">
      <c r="A72" s="25" t="s">
        <v>143</v>
      </c>
      <c r="B72" s="48">
        <v>0</v>
      </c>
      <c r="C72" s="52">
        <v>0</v>
      </c>
      <c r="D72" s="52">
        <v>0</v>
      </c>
      <c r="E72" s="50">
        <v>0</v>
      </c>
    </row>
    <row r="73" spans="1:5" x14ac:dyDescent="0.2">
      <c r="A73" s="25" t="s">
        <v>144</v>
      </c>
      <c r="B73" s="48">
        <v>0</v>
      </c>
      <c r="C73" s="52">
        <v>0</v>
      </c>
      <c r="D73" s="52">
        <v>0</v>
      </c>
      <c r="E73" s="50">
        <v>0</v>
      </c>
    </row>
    <row r="74" spans="1:5" x14ac:dyDescent="0.2">
      <c r="A74" s="25" t="s">
        <v>145</v>
      </c>
      <c r="B74" s="48">
        <v>0</v>
      </c>
      <c r="C74" s="52">
        <v>0</v>
      </c>
      <c r="D74" s="52">
        <v>9.6768000000000001</v>
      </c>
      <c r="E74" s="50">
        <v>9.6768000000000001</v>
      </c>
    </row>
    <row r="75" spans="1:5" x14ac:dyDescent="0.2">
      <c r="A75" s="25" t="s">
        <v>146</v>
      </c>
      <c r="B75" s="48">
        <v>0</v>
      </c>
      <c r="C75" s="52">
        <v>0</v>
      </c>
      <c r="D75" s="52">
        <v>0</v>
      </c>
      <c r="E75" s="50">
        <v>0</v>
      </c>
    </row>
    <row r="76" spans="1:5" x14ac:dyDescent="0.2">
      <c r="A76" s="25" t="s">
        <v>147</v>
      </c>
      <c r="B76" s="48">
        <v>0</v>
      </c>
      <c r="C76" s="52">
        <v>0</v>
      </c>
      <c r="D76" s="52">
        <v>0.97960000000000003</v>
      </c>
      <c r="E76" s="50">
        <v>0.97960000000000003</v>
      </c>
    </row>
    <row r="77" spans="1:5" x14ac:dyDescent="0.2">
      <c r="A77" s="25" t="s">
        <v>148</v>
      </c>
      <c r="B77" s="48">
        <v>2.6678000000000002</v>
      </c>
      <c r="C77" s="52">
        <v>0</v>
      </c>
      <c r="D77" s="52">
        <v>2.7692999999999999</v>
      </c>
      <c r="E77" s="50">
        <v>5.4371</v>
      </c>
    </row>
    <row r="78" spans="1:5" x14ac:dyDescent="0.2">
      <c r="A78" s="25" t="s">
        <v>149</v>
      </c>
      <c r="B78" s="48">
        <v>0</v>
      </c>
      <c r="C78" s="52">
        <v>0</v>
      </c>
      <c r="D78" s="52">
        <v>0</v>
      </c>
      <c r="E78" s="50">
        <v>0</v>
      </c>
    </row>
    <row r="79" spans="1:5" x14ac:dyDescent="0.2">
      <c r="A79" s="25" t="s">
        <v>150</v>
      </c>
      <c r="B79" s="48">
        <v>0</v>
      </c>
      <c r="C79" s="52">
        <v>0</v>
      </c>
      <c r="D79" s="52">
        <v>0</v>
      </c>
      <c r="E79" s="50">
        <v>0</v>
      </c>
    </row>
    <row r="80" spans="1:5" x14ac:dyDescent="0.2">
      <c r="A80" s="25" t="s">
        <v>151</v>
      </c>
      <c r="B80" s="48">
        <v>0</v>
      </c>
      <c r="C80" s="52">
        <v>0</v>
      </c>
      <c r="D80" s="52">
        <v>0</v>
      </c>
      <c r="E80" s="50">
        <v>0</v>
      </c>
    </row>
    <row r="81" spans="1:5" x14ac:dyDescent="0.2">
      <c r="A81" s="25" t="s">
        <v>152</v>
      </c>
      <c r="B81" s="48">
        <v>0</v>
      </c>
      <c r="C81" s="52">
        <v>0</v>
      </c>
      <c r="D81" s="52">
        <v>0</v>
      </c>
      <c r="E81" s="50">
        <v>0</v>
      </c>
    </row>
    <row r="82" spans="1:5" x14ac:dyDescent="0.2">
      <c r="A82" s="25" t="s">
        <v>153</v>
      </c>
      <c r="B82" s="48">
        <v>0.1148</v>
      </c>
      <c r="C82" s="52">
        <v>1.4303999999999999</v>
      </c>
      <c r="D82" s="52">
        <v>0</v>
      </c>
      <c r="E82" s="50">
        <v>1.5451999999999999</v>
      </c>
    </row>
    <row r="83" spans="1:5" x14ac:dyDescent="0.2">
      <c r="A83" s="25" t="s">
        <v>154</v>
      </c>
      <c r="B83" s="48">
        <v>0</v>
      </c>
      <c r="C83" s="52">
        <v>0</v>
      </c>
      <c r="D83" s="52">
        <v>0</v>
      </c>
      <c r="E83" s="50">
        <v>0</v>
      </c>
    </row>
    <row r="84" spans="1:5" x14ac:dyDescent="0.2">
      <c r="A84" s="25" t="s">
        <v>92</v>
      </c>
      <c r="B84" s="48">
        <v>0</v>
      </c>
      <c r="C84" s="52">
        <v>0</v>
      </c>
      <c r="D84" s="52">
        <v>0</v>
      </c>
      <c r="E84" s="50">
        <v>0</v>
      </c>
    </row>
    <row r="85" spans="1:5" x14ac:dyDescent="0.2">
      <c r="A85" s="26" t="s">
        <v>155</v>
      </c>
      <c r="B85" s="48">
        <v>0</v>
      </c>
      <c r="C85" s="52">
        <v>0</v>
      </c>
      <c r="D85" s="52">
        <v>0</v>
      </c>
      <c r="E85" s="50">
        <v>0</v>
      </c>
    </row>
    <row r="86" spans="1:5" x14ac:dyDescent="0.2">
      <c r="A86" s="27" t="s">
        <v>156</v>
      </c>
      <c r="B86" s="48">
        <v>0</v>
      </c>
      <c r="C86" s="52">
        <v>0</v>
      </c>
      <c r="D86" s="52">
        <v>0</v>
      </c>
      <c r="E86" s="50">
        <v>0</v>
      </c>
    </row>
    <row r="87" spans="1:5" x14ac:dyDescent="0.2">
      <c r="A87" s="25" t="s">
        <v>157</v>
      </c>
      <c r="B87" s="48">
        <v>0</v>
      </c>
      <c r="C87" s="52">
        <v>0</v>
      </c>
      <c r="D87" s="52">
        <v>0</v>
      </c>
      <c r="E87" s="50">
        <v>0</v>
      </c>
    </row>
    <row r="88" spans="1:5" x14ac:dyDescent="0.2">
      <c r="A88" s="25" t="s">
        <v>158</v>
      </c>
      <c r="B88" s="48">
        <v>0</v>
      </c>
      <c r="C88" s="52">
        <v>0</v>
      </c>
      <c r="D88" s="52">
        <v>0.97960000000000003</v>
      </c>
      <c r="E88" s="50">
        <v>0.97960000000000003</v>
      </c>
    </row>
    <row r="89" spans="1:5" x14ac:dyDescent="0.2">
      <c r="A89" s="25" t="s">
        <v>159</v>
      </c>
      <c r="B89" s="48">
        <v>0</v>
      </c>
      <c r="C89" s="52">
        <v>0</v>
      </c>
      <c r="D89" s="52">
        <v>0</v>
      </c>
      <c r="E89" s="50">
        <v>0</v>
      </c>
    </row>
    <row r="90" spans="1:5" x14ac:dyDescent="0.2">
      <c r="A90" s="25" t="s">
        <v>160</v>
      </c>
      <c r="B90" s="48">
        <v>0</v>
      </c>
      <c r="C90" s="52">
        <v>0</v>
      </c>
      <c r="D90" s="52">
        <v>0</v>
      </c>
      <c r="E90" s="50">
        <v>0</v>
      </c>
    </row>
    <row r="91" spans="1:5" x14ac:dyDescent="0.2">
      <c r="A91" s="25" t="s">
        <v>161</v>
      </c>
      <c r="B91" s="48">
        <v>0</v>
      </c>
      <c r="C91" s="52">
        <v>0</v>
      </c>
      <c r="D91" s="52">
        <v>0</v>
      </c>
      <c r="E91" s="50">
        <v>0</v>
      </c>
    </row>
    <row r="92" spans="1:5" x14ac:dyDescent="0.2">
      <c r="A92" s="25" t="s">
        <v>162</v>
      </c>
      <c r="B92" s="48">
        <v>0</v>
      </c>
      <c r="C92" s="52">
        <v>0</v>
      </c>
      <c r="D92" s="52">
        <v>0</v>
      </c>
      <c r="E92" s="50">
        <v>0</v>
      </c>
    </row>
    <row r="93" spans="1:5" x14ac:dyDescent="0.2">
      <c r="A93" s="25" t="s">
        <v>163</v>
      </c>
      <c r="B93" s="48">
        <v>0</v>
      </c>
      <c r="C93" s="52">
        <v>0.60540000000000005</v>
      </c>
      <c r="D93" s="52">
        <v>5.6083999999999996</v>
      </c>
      <c r="E93" s="50">
        <v>6.2138</v>
      </c>
    </row>
    <row r="94" spans="1:5" x14ac:dyDescent="0.2">
      <c r="A94" s="25" t="s">
        <v>164</v>
      </c>
      <c r="B94" s="48">
        <v>49.8157</v>
      </c>
      <c r="C94" s="52">
        <v>2.3086000000000002</v>
      </c>
      <c r="D94" s="52">
        <v>0</v>
      </c>
      <c r="E94" s="50">
        <v>52.124299999999998</v>
      </c>
    </row>
    <row r="95" spans="1:5" x14ac:dyDescent="0.2">
      <c r="A95" s="31" t="s">
        <v>13</v>
      </c>
      <c r="B95" s="60">
        <v>52.598300000000002</v>
      </c>
      <c r="C95" s="61">
        <v>63.708799999999997</v>
      </c>
      <c r="D95" s="61">
        <v>54.063600000000001</v>
      </c>
      <c r="E95" s="62">
        <v>170.3707</v>
      </c>
    </row>
    <row r="96" spans="1:5" x14ac:dyDescent="0.2">
      <c r="A96" s="25" t="s">
        <v>165</v>
      </c>
      <c r="B96" s="48">
        <v>1660.4004</v>
      </c>
      <c r="C96" s="52">
        <v>0</v>
      </c>
      <c r="D96" s="52">
        <v>0</v>
      </c>
      <c r="E96" s="50">
        <v>1660.4004</v>
      </c>
    </row>
    <row r="97" spans="1:5" x14ac:dyDescent="0.2">
      <c r="A97" s="25" t="s">
        <v>166</v>
      </c>
      <c r="B97" s="48">
        <v>0</v>
      </c>
      <c r="C97" s="52">
        <v>0</v>
      </c>
      <c r="D97" s="52">
        <v>0</v>
      </c>
      <c r="E97" s="50">
        <v>0</v>
      </c>
    </row>
    <row r="98" spans="1:5" x14ac:dyDescent="0.2">
      <c r="A98" s="31" t="s">
        <v>14</v>
      </c>
      <c r="B98" s="60">
        <v>1660.4004</v>
      </c>
      <c r="C98" s="61">
        <v>0</v>
      </c>
      <c r="D98" s="61">
        <v>0</v>
      </c>
      <c r="E98" s="62">
        <v>1660.4004</v>
      </c>
    </row>
    <row r="99" spans="1:5" x14ac:dyDescent="0.2">
      <c r="A99" s="25" t="s">
        <v>167</v>
      </c>
      <c r="B99" s="48">
        <v>0</v>
      </c>
      <c r="C99" s="52">
        <v>0</v>
      </c>
      <c r="D99" s="52">
        <v>0</v>
      </c>
      <c r="E99" s="50">
        <v>0</v>
      </c>
    </row>
    <row r="100" spans="1:5" x14ac:dyDescent="0.2">
      <c r="A100" s="25" t="s">
        <v>168</v>
      </c>
      <c r="B100" s="48">
        <v>0</v>
      </c>
      <c r="C100" s="52">
        <v>0</v>
      </c>
      <c r="D100" s="52">
        <v>0</v>
      </c>
      <c r="E100" s="50">
        <v>0</v>
      </c>
    </row>
    <row r="101" spans="1:5" x14ac:dyDescent="0.2">
      <c r="A101" s="25" t="s">
        <v>169</v>
      </c>
      <c r="B101" s="48">
        <v>0</v>
      </c>
      <c r="C101" s="52">
        <v>0</v>
      </c>
      <c r="D101" s="52">
        <v>0</v>
      </c>
      <c r="E101" s="50">
        <v>0</v>
      </c>
    </row>
    <row r="102" spans="1:5" x14ac:dyDescent="0.2">
      <c r="A102" s="25" t="s">
        <v>170</v>
      </c>
      <c r="B102" s="48">
        <v>0</v>
      </c>
      <c r="C102" s="52">
        <v>0</v>
      </c>
      <c r="D102" s="52">
        <v>0</v>
      </c>
      <c r="E102" s="50">
        <v>0</v>
      </c>
    </row>
    <row r="103" spans="1:5" x14ac:dyDescent="0.2">
      <c r="A103" s="25" t="s">
        <v>171</v>
      </c>
      <c r="B103" s="48">
        <v>0</v>
      </c>
      <c r="C103" s="52">
        <v>0</v>
      </c>
      <c r="D103" s="52">
        <v>0</v>
      </c>
      <c r="E103" s="50">
        <v>0</v>
      </c>
    </row>
    <row r="104" spans="1:5" x14ac:dyDescent="0.2">
      <c r="A104" s="25" t="s">
        <v>172</v>
      </c>
      <c r="B104" s="48">
        <v>0</v>
      </c>
      <c r="C104" s="52">
        <v>0</v>
      </c>
      <c r="D104" s="52">
        <v>0</v>
      </c>
      <c r="E104" s="50">
        <v>0</v>
      </c>
    </row>
    <row r="105" spans="1:5" x14ac:dyDescent="0.2">
      <c r="A105" s="31" t="s">
        <v>15</v>
      </c>
      <c r="B105" s="60">
        <v>0</v>
      </c>
      <c r="C105" s="61">
        <v>0</v>
      </c>
      <c r="D105" s="61">
        <v>0</v>
      </c>
      <c r="E105" s="62">
        <v>0</v>
      </c>
    </row>
    <row r="106" spans="1:5" x14ac:dyDescent="0.2">
      <c r="A106" s="25" t="s">
        <v>173</v>
      </c>
      <c r="B106" s="48">
        <v>4144.0078999999996</v>
      </c>
      <c r="C106" s="52">
        <v>30.942900000000002</v>
      </c>
      <c r="D106" s="52">
        <v>0</v>
      </c>
      <c r="E106" s="50">
        <v>4174.9507999999996</v>
      </c>
    </row>
    <row r="107" spans="1:5" x14ac:dyDescent="0.2">
      <c r="A107" s="25" t="s">
        <v>174</v>
      </c>
      <c r="B107" s="48">
        <v>5.7610999999999999</v>
      </c>
      <c r="C107" s="52">
        <v>0</v>
      </c>
      <c r="D107" s="52">
        <v>0</v>
      </c>
      <c r="E107" s="50">
        <v>5.7610999999999999</v>
      </c>
    </row>
    <row r="108" spans="1:5" x14ac:dyDescent="0.2">
      <c r="A108" s="25" t="s">
        <v>175</v>
      </c>
      <c r="B108" s="48">
        <v>0</v>
      </c>
      <c r="C108" s="52">
        <v>0</v>
      </c>
      <c r="D108" s="52">
        <v>0</v>
      </c>
      <c r="E108" s="50">
        <v>0</v>
      </c>
    </row>
    <row r="109" spans="1:5" x14ac:dyDescent="0.2">
      <c r="A109" s="25" t="s">
        <v>176</v>
      </c>
      <c r="B109" s="48">
        <v>0</v>
      </c>
      <c r="C109" s="52">
        <v>0</v>
      </c>
      <c r="D109" s="52">
        <v>0</v>
      </c>
      <c r="E109" s="50">
        <v>0</v>
      </c>
    </row>
    <row r="110" spans="1:5" x14ac:dyDescent="0.2">
      <c r="A110" s="25" t="s">
        <v>177</v>
      </c>
      <c r="B110" s="48">
        <v>0</v>
      </c>
      <c r="C110" s="52">
        <v>0</v>
      </c>
      <c r="D110" s="52">
        <v>0</v>
      </c>
      <c r="E110" s="50">
        <v>0</v>
      </c>
    </row>
    <row r="111" spans="1:5" x14ac:dyDescent="0.2">
      <c r="A111" s="25" t="s">
        <v>178</v>
      </c>
      <c r="B111" s="48">
        <v>15.741899999999999</v>
      </c>
      <c r="C111" s="52">
        <v>0</v>
      </c>
      <c r="D111" s="52">
        <v>0</v>
      </c>
      <c r="E111" s="50">
        <v>15.741899999999999</v>
      </c>
    </row>
    <row r="112" spans="1:5" x14ac:dyDescent="0.2">
      <c r="A112" s="25" t="s">
        <v>179</v>
      </c>
      <c r="B112" s="48">
        <v>3.5907</v>
      </c>
      <c r="C112" s="52">
        <v>0</v>
      </c>
      <c r="D112" s="52">
        <v>0</v>
      </c>
      <c r="E112" s="50">
        <v>3.5907</v>
      </c>
    </row>
    <row r="113" spans="1:5" x14ac:dyDescent="0.2">
      <c r="A113" s="25" t="s">
        <v>180</v>
      </c>
      <c r="B113" s="48">
        <v>0.86209999999999998</v>
      </c>
      <c r="C113" s="52">
        <v>0</v>
      </c>
      <c r="D113" s="52">
        <v>0</v>
      </c>
      <c r="E113" s="50">
        <v>0.86209999999999998</v>
      </c>
    </row>
    <row r="114" spans="1:5" x14ac:dyDescent="0.2">
      <c r="A114" s="25" t="s">
        <v>181</v>
      </c>
      <c r="B114" s="48">
        <v>0</v>
      </c>
      <c r="C114" s="52">
        <v>0</v>
      </c>
      <c r="D114" s="52">
        <v>0</v>
      </c>
      <c r="E114" s="50">
        <v>0</v>
      </c>
    </row>
    <row r="115" spans="1:5" x14ac:dyDescent="0.2">
      <c r="A115" s="25" t="s">
        <v>182</v>
      </c>
      <c r="B115" s="48">
        <v>0</v>
      </c>
      <c r="C115" s="52">
        <v>0</v>
      </c>
      <c r="D115" s="52">
        <v>0</v>
      </c>
      <c r="E115" s="50">
        <v>0</v>
      </c>
    </row>
    <row r="116" spans="1:5" x14ac:dyDescent="0.2">
      <c r="A116" s="25" t="s">
        <v>183</v>
      </c>
      <c r="B116" s="48">
        <v>0</v>
      </c>
      <c r="C116" s="52">
        <v>0</v>
      </c>
      <c r="D116" s="52">
        <v>0</v>
      </c>
      <c r="E116" s="50">
        <v>0</v>
      </c>
    </row>
    <row r="117" spans="1:5" x14ac:dyDescent="0.2">
      <c r="A117" s="25" t="s">
        <v>184</v>
      </c>
      <c r="B117" s="48">
        <v>0</v>
      </c>
      <c r="C117" s="52">
        <v>0</v>
      </c>
      <c r="D117" s="52">
        <v>0</v>
      </c>
      <c r="E117" s="50">
        <v>0</v>
      </c>
    </row>
    <row r="118" spans="1:5" x14ac:dyDescent="0.2">
      <c r="A118" s="25" t="s">
        <v>185</v>
      </c>
      <c r="B118" s="48">
        <v>0</v>
      </c>
      <c r="C118" s="52">
        <v>0</v>
      </c>
      <c r="D118" s="52">
        <v>0</v>
      </c>
      <c r="E118" s="50">
        <v>0</v>
      </c>
    </row>
    <row r="119" spans="1:5" x14ac:dyDescent="0.2">
      <c r="A119" s="25" t="s">
        <v>186</v>
      </c>
      <c r="B119" s="48">
        <v>41.326999999999998</v>
      </c>
      <c r="C119" s="52">
        <v>0</v>
      </c>
      <c r="D119" s="52">
        <v>0</v>
      </c>
      <c r="E119" s="50">
        <v>41.326999999999998</v>
      </c>
    </row>
    <row r="120" spans="1:5" x14ac:dyDescent="0.2">
      <c r="A120" s="25" t="s">
        <v>187</v>
      </c>
      <c r="B120" s="48">
        <v>0</v>
      </c>
      <c r="C120" s="52">
        <v>0</v>
      </c>
      <c r="D120" s="52">
        <v>0</v>
      </c>
      <c r="E120" s="50">
        <v>0</v>
      </c>
    </row>
    <row r="121" spans="1:5" x14ac:dyDescent="0.2">
      <c r="A121" s="25" t="s">
        <v>188</v>
      </c>
      <c r="B121" s="48">
        <v>0</v>
      </c>
      <c r="C121" s="52">
        <v>0</v>
      </c>
      <c r="D121" s="52">
        <v>0</v>
      </c>
      <c r="E121" s="50">
        <v>0</v>
      </c>
    </row>
    <row r="122" spans="1:5" x14ac:dyDescent="0.2">
      <c r="A122" s="25" t="s">
        <v>189</v>
      </c>
      <c r="B122" s="48">
        <v>0</v>
      </c>
      <c r="C122" s="52">
        <v>0</v>
      </c>
      <c r="D122" s="52">
        <v>0</v>
      </c>
      <c r="E122" s="50">
        <v>0</v>
      </c>
    </row>
    <row r="123" spans="1:5" x14ac:dyDescent="0.2">
      <c r="A123" s="25" t="s">
        <v>190</v>
      </c>
      <c r="B123" s="48">
        <v>0</v>
      </c>
      <c r="C123" s="52">
        <v>0</v>
      </c>
      <c r="D123" s="52">
        <v>0</v>
      </c>
      <c r="E123" s="50">
        <v>0</v>
      </c>
    </row>
    <row r="124" spans="1:5" x14ac:dyDescent="0.2">
      <c r="A124" s="25" t="s">
        <v>191</v>
      </c>
      <c r="B124" s="48">
        <v>0</v>
      </c>
      <c r="C124" s="52">
        <v>0</v>
      </c>
      <c r="D124" s="52">
        <v>0</v>
      </c>
      <c r="E124" s="50">
        <v>0</v>
      </c>
    </row>
    <row r="125" spans="1:5" x14ac:dyDescent="0.2">
      <c r="A125" s="25" t="s">
        <v>192</v>
      </c>
      <c r="B125" s="48">
        <v>0</v>
      </c>
      <c r="C125" s="52">
        <v>0</v>
      </c>
      <c r="D125" s="52">
        <v>0</v>
      </c>
      <c r="E125" s="50">
        <v>0</v>
      </c>
    </row>
    <row r="126" spans="1:5" x14ac:dyDescent="0.2">
      <c r="A126" s="25" t="s">
        <v>193</v>
      </c>
      <c r="B126" s="48">
        <v>0</v>
      </c>
      <c r="C126" s="52">
        <v>0</v>
      </c>
      <c r="D126" s="52">
        <v>0</v>
      </c>
      <c r="E126" s="50">
        <v>0</v>
      </c>
    </row>
    <row r="127" spans="1:5" x14ac:dyDescent="0.2">
      <c r="A127" s="25" t="s">
        <v>194</v>
      </c>
      <c r="B127" s="48">
        <v>0</v>
      </c>
      <c r="C127" s="52">
        <v>0</v>
      </c>
      <c r="D127" s="52">
        <v>0</v>
      </c>
      <c r="E127" s="50">
        <v>0</v>
      </c>
    </row>
    <row r="128" spans="1:5" x14ac:dyDescent="0.2">
      <c r="A128" s="25" t="s">
        <v>195</v>
      </c>
      <c r="B128" s="48">
        <v>168.95570000000001</v>
      </c>
      <c r="C128" s="52">
        <v>0</v>
      </c>
      <c r="D128" s="52">
        <v>0</v>
      </c>
      <c r="E128" s="50">
        <v>168.95570000000001</v>
      </c>
    </row>
    <row r="129" spans="1:5" x14ac:dyDescent="0.2">
      <c r="A129" s="25" t="s">
        <v>196</v>
      </c>
      <c r="B129" s="48">
        <v>2.2315</v>
      </c>
      <c r="C129" s="52">
        <v>0</v>
      </c>
      <c r="D129" s="52">
        <v>0</v>
      </c>
      <c r="E129" s="50">
        <v>2.2315</v>
      </c>
    </row>
    <row r="130" spans="1:5" x14ac:dyDescent="0.2">
      <c r="A130" s="25" t="s">
        <v>197</v>
      </c>
      <c r="B130" s="48">
        <v>2.1747000000000001</v>
      </c>
      <c r="C130" s="52">
        <v>0</v>
      </c>
      <c r="D130" s="52">
        <v>0</v>
      </c>
      <c r="E130" s="50">
        <v>2.1747000000000001</v>
      </c>
    </row>
    <row r="131" spans="1:5" x14ac:dyDescent="0.2">
      <c r="A131" s="25" t="s">
        <v>198</v>
      </c>
      <c r="B131" s="48">
        <v>0</v>
      </c>
      <c r="C131" s="52">
        <v>0</v>
      </c>
      <c r="D131" s="52">
        <v>0</v>
      </c>
      <c r="E131" s="50">
        <v>0</v>
      </c>
    </row>
    <row r="132" spans="1:5" x14ac:dyDescent="0.2">
      <c r="A132" s="25" t="s">
        <v>199</v>
      </c>
      <c r="B132" s="48">
        <v>0</v>
      </c>
      <c r="C132" s="52">
        <v>0</v>
      </c>
      <c r="D132" s="52">
        <v>0</v>
      </c>
      <c r="E132" s="50">
        <v>0</v>
      </c>
    </row>
    <row r="133" spans="1:5" x14ac:dyDescent="0.2">
      <c r="A133" s="25" t="s">
        <v>200</v>
      </c>
      <c r="B133" s="48">
        <v>32.209499999999998</v>
      </c>
      <c r="C133" s="52">
        <v>0</v>
      </c>
      <c r="D133" s="52">
        <v>0</v>
      </c>
      <c r="E133" s="50">
        <v>32.209499999999998</v>
      </c>
    </row>
    <row r="134" spans="1:5" x14ac:dyDescent="0.2">
      <c r="A134" s="31" t="s">
        <v>16</v>
      </c>
      <c r="B134" s="60">
        <v>4416.8621000000003</v>
      </c>
      <c r="C134" s="61">
        <v>30.942900000000002</v>
      </c>
      <c r="D134" s="61">
        <v>0</v>
      </c>
      <c r="E134" s="62">
        <v>4447.8050000000003</v>
      </c>
    </row>
    <row r="135" spans="1:5" x14ac:dyDescent="0.2">
      <c r="A135" s="25" t="s">
        <v>201</v>
      </c>
      <c r="B135" s="48">
        <v>0</v>
      </c>
      <c r="C135" s="52">
        <v>0</v>
      </c>
      <c r="D135" s="52">
        <v>0</v>
      </c>
      <c r="E135" s="50">
        <v>0</v>
      </c>
    </row>
    <row r="136" spans="1:5" x14ac:dyDescent="0.2">
      <c r="A136" s="25" t="s">
        <v>202</v>
      </c>
      <c r="B136" s="48">
        <v>0</v>
      </c>
      <c r="C136" s="52">
        <v>0</v>
      </c>
      <c r="D136" s="52">
        <v>0</v>
      </c>
      <c r="E136" s="50">
        <v>0</v>
      </c>
    </row>
    <row r="137" spans="1:5" x14ac:dyDescent="0.2">
      <c r="A137" s="25" t="s">
        <v>203</v>
      </c>
      <c r="B137" s="48">
        <v>0</v>
      </c>
      <c r="C137" s="52">
        <v>0</v>
      </c>
      <c r="D137" s="52">
        <v>0</v>
      </c>
      <c r="E137" s="50">
        <v>0</v>
      </c>
    </row>
    <row r="138" spans="1:5" x14ac:dyDescent="0.2">
      <c r="A138" s="25" t="s">
        <v>204</v>
      </c>
      <c r="B138" s="48">
        <v>0</v>
      </c>
      <c r="C138" s="52">
        <v>0</v>
      </c>
      <c r="D138" s="52">
        <v>0</v>
      </c>
      <c r="E138" s="50">
        <v>0</v>
      </c>
    </row>
    <row r="139" spans="1:5" x14ac:dyDescent="0.2">
      <c r="A139" s="25" t="s">
        <v>205</v>
      </c>
      <c r="B139" s="48">
        <v>1.0097</v>
      </c>
      <c r="C139" s="52">
        <v>0</v>
      </c>
      <c r="D139" s="52">
        <v>0</v>
      </c>
      <c r="E139" s="50">
        <v>1.0097</v>
      </c>
    </row>
    <row r="140" spans="1:5" x14ac:dyDescent="0.2">
      <c r="A140" s="45" t="s">
        <v>206</v>
      </c>
      <c r="B140" s="48">
        <v>1.0097</v>
      </c>
      <c r="C140" s="52">
        <v>0</v>
      </c>
      <c r="D140" s="52">
        <v>0</v>
      </c>
      <c r="E140" s="50">
        <v>1.0097</v>
      </c>
    </row>
    <row r="141" spans="1:5" x14ac:dyDescent="0.2">
      <c r="A141" s="31" t="s">
        <v>18</v>
      </c>
      <c r="B141" s="60">
        <v>0</v>
      </c>
      <c r="C141" s="61">
        <v>0</v>
      </c>
      <c r="D141" s="61">
        <v>0</v>
      </c>
      <c r="E141" s="62">
        <v>0</v>
      </c>
    </row>
    <row r="142" spans="1:5" x14ac:dyDescent="0.2">
      <c r="A142" s="25" t="s">
        <v>207</v>
      </c>
      <c r="B142" s="48">
        <v>0</v>
      </c>
      <c r="C142" s="52">
        <v>0</v>
      </c>
      <c r="D142" s="52">
        <v>0</v>
      </c>
      <c r="E142" s="50">
        <v>0</v>
      </c>
    </row>
    <row r="143" spans="1:5" x14ac:dyDescent="0.2">
      <c r="A143" s="25" t="s">
        <v>208</v>
      </c>
      <c r="B143" s="48">
        <v>0</v>
      </c>
      <c r="C143" s="52">
        <v>0</v>
      </c>
      <c r="D143" s="52">
        <v>0</v>
      </c>
      <c r="E143" s="50">
        <v>0</v>
      </c>
    </row>
    <row r="144" spans="1:5" x14ac:dyDescent="0.2">
      <c r="A144" s="25" t="s">
        <v>209</v>
      </c>
      <c r="B144" s="48">
        <v>0</v>
      </c>
      <c r="C144" s="52">
        <v>0</v>
      </c>
      <c r="D144" s="52">
        <v>0</v>
      </c>
      <c r="E144" s="50">
        <v>0</v>
      </c>
    </row>
    <row r="145" spans="1:5" x14ac:dyDescent="0.2">
      <c r="A145" s="31" t="s">
        <v>20</v>
      </c>
      <c r="B145" s="60">
        <v>0</v>
      </c>
      <c r="C145" s="61">
        <v>0</v>
      </c>
      <c r="D145" s="61">
        <v>0</v>
      </c>
      <c r="E145" s="62">
        <v>0</v>
      </c>
    </row>
    <row r="146" spans="1:5" x14ac:dyDescent="0.2">
      <c r="A146" s="25" t="s">
        <v>210</v>
      </c>
      <c r="B146" s="48">
        <v>0</v>
      </c>
      <c r="C146" s="52">
        <v>0</v>
      </c>
      <c r="D146" s="52">
        <v>0</v>
      </c>
      <c r="E146" s="50">
        <v>0</v>
      </c>
    </row>
    <row r="147" spans="1:5" x14ac:dyDescent="0.2">
      <c r="A147" s="25" t="s">
        <v>211</v>
      </c>
      <c r="B147" s="48">
        <v>0</v>
      </c>
      <c r="C147" s="52">
        <v>0</v>
      </c>
      <c r="D147" s="52">
        <v>0</v>
      </c>
      <c r="E147" s="50">
        <v>0</v>
      </c>
    </row>
    <row r="148" spans="1:5" x14ac:dyDescent="0.2">
      <c r="A148" s="31" t="s">
        <v>22</v>
      </c>
      <c r="B148" s="60">
        <v>220.68289999999999</v>
      </c>
      <c r="C148" s="61">
        <v>0</v>
      </c>
      <c r="D148" s="61">
        <v>24.316600000000001</v>
      </c>
      <c r="E148" s="62">
        <v>244.99949999999998</v>
      </c>
    </row>
    <row r="149" spans="1:5" x14ac:dyDescent="0.2">
      <c r="A149" s="34" t="s">
        <v>212</v>
      </c>
      <c r="B149" s="48">
        <v>220.68289999999999</v>
      </c>
      <c r="C149" s="52">
        <v>0</v>
      </c>
      <c r="D149" s="52">
        <v>24.316600000000001</v>
      </c>
      <c r="E149" s="50">
        <v>244.99949999999998</v>
      </c>
    </row>
    <row r="150" spans="1:5" x14ac:dyDescent="0.2">
      <c r="A150" s="31" t="s">
        <v>24</v>
      </c>
      <c r="B150" s="60">
        <v>0</v>
      </c>
      <c r="C150" s="61">
        <v>0</v>
      </c>
      <c r="D150" s="61">
        <v>44.1601</v>
      </c>
      <c r="E150" s="62">
        <v>44.1601</v>
      </c>
    </row>
    <row r="151" spans="1:5" x14ac:dyDescent="0.2">
      <c r="A151" s="34" t="s">
        <v>213</v>
      </c>
      <c r="B151" s="53">
        <v>0</v>
      </c>
      <c r="C151" s="55">
        <v>0</v>
      </c>
      <c r="D151" s="55">
        <v>44.1601</v>
      </c>
      <c r="E151" s="54">
        <v>44.1601</v>
      </c>
    </row>
    <row r="152" spans="1:5" x14ac:dyDescent="0.2">
      <c r="A152" s="31" t="s">
        <v>26</v>
      </c>
      <c r="B152" s="60">
        <v>2891.6596</v>
      </c>
      <c r="C152" s="61">
        <v>31.1861</v>
      </c>
      <c r="D152" s="61">
        <v>24.976800000000001</v>
      </c>
      <c r="E152" s="62">
        <v>2947.8224999999998</v>
      </c>
    </row>
    <row r="153" spans="1:5" x14ac:dyDescent="0.2">
      <c r="A153" s="34" t="s">
        <v>214</v>
      </c>
      <c r="B153" s="53">
        <v>2891.6596</v>
      </c>
      <c r="C153" s="55">
        <v>31.1861</v>
      </c>
      <c r="D153" s="55">
        <v>24.976800000000001</v>
      </c>
      <c r="E153" s="54">
        <v>2947.8224999999998</v>
      </c>
    </row>
    <row r="154" spans="1:5" x14ac:dyDescent="0.2">
      <c r="A154" s="31" t="s">
        <v>27</v>
      </c>
      <c r="B154" s="105">
        <v>0</v>
      </c>
      <c r="C154" s="106">
        <v>1314.1464000000001</v>
      </c>
      <c r="D154" s="106">
        <v>0</v>
      </c>
      <c r="E154" s="107">
        <v>1314.1464000000001</v>
      </c>
    </row>
    <row r="155" spans="1:5" x14ac:dyDescent="0.2">
      <c r="A155" s="25" t="s">
        <v>215</v>
      </c>
      <c r="B155" s="48">
        <v>186330.53020000001</v>
      </c>
      <c r="C155" s="52">
        <v>0</v>
      </c>
      <c r="D155" s="52">
        <v>0</v>
      </c>
      <c r="E155" s="50">
        <v>186330.53020000001</v>
      </c>
    </row>
    <row r="156" spans="1:5" x14ac:dyDescent="0.2">
      <c r="A156" s="25" t="s">
        <v>216</v>
      </c>
      <c r="B156" s="48">
        <v>53973.020799999998</v>
      </c>
      <c r="C156" s="52">
        <v>0</v>
      </c>
      <c r="D156" s="52">
        <v>0</v>
      </c>
      <c r="E156" s="50">
        <v>53973.020799999998</v>
      </c>
    </row>
    <row r="157" spans="1:5" x14ac:dyDescent="0.2">
      <c r="A157" s="25" t="s">
        <v>217</v>
      </c>
      <c r="B157" s="48">
        <v>56587.058599999997</v>
      </c>
      <c r="C157" s="52">
        <v>0</v>
      </c>
      <c r="D157" s="52">
        <v>0</v>
      </c>
      <c r="E157" s="50">
        <v>56587.058599999997</v>
      </c>
    </row>
    <row r="158" spans="1:5" x14ac:dyDescent="0.2">
      <c r="A158" s="25" t="s">
        <v>218</v>
      </c>
      <c r="B158" s="48">
        <v>106792.17170000001</v>
      </c>
      <c r="C158" s="52">
        <v>0</v>
      </c>
      <c r="D158" s="52">
        <v>0</v>
      </c>
      <c r="E158" s="50">
        <v>106792.17170000001</v>
      </c>
    </row>
    <row r="159" spans="1:5" x14ac:dyDescent="0.2">
      <c r="A159" s="31" t="s">
        <v>29</v>
      </c>
      <c r="B159" s="60">
        <v>403682.78129999997</v>
      </c>
      <c r="C159" s="61">
        <v>1314.1464000000001</v>
      </c>
      <c r="D159" s="61">
        <v>0</v>
      </c>
      <c r="E159" s="62">
        <v>404996.9277</v>
      </c>
    </row>
    <row r="160" spans="1:5" x14ac:dyDescent="0.2">
      <c r="A160" s="25" t="s">
        <v>219</v>
      </c>
      <c r="B160" s="105">
        <v>166.17160000000001</v>
      </c>
      <c r="C160" s="106">
        <v>0</v>
      </c>
      <c r="D160" s="106">
        <v>0</v>
      </c>
      <c r="E160" s="107">
        <v>166.17160000000001</v>
      </c>
    </row>
    <row r="161" spans="1:6" x14ac:dyDescent="0.2">
      <c r="A161" s="25" t="s">
        <v>220</v>
      </c>
      <c r="B161" s="48">
        <v>34159.821300000003</v>
      </c>
      <c r="C161" s="52">
        <v>0</v>
      </c>
      <c r="D161" s="52">
        <v>0</v>
      </c>
      <c r="E161" s="50">
        <v>34159.821300000003</v>
      </c>
    </row>
    <row r="162" spans="1:6" x14ac:dyDescent="0.2">
      <c r="A162" s="25" t="s">
        <v>221</v>
      </c>
      <c r="B162" s="48">
        <v>218510.67939999999</v>
      </c>
      <c r="C162" s="52">
        <v>0</v>
      </c>
      <c r="D162" s="52">
        <v>0</v>
      </c>
      <c r="E162" s="50">
        <v>218510.67939999999</v>
      </c>
    </row>
    <row r="163" spans="1:6" x14ac:dyDescent="0.2">
      <c r="A163" s="25" t="s">
        <v>222</v>
      </c>
      <c r="B163" s="48">
        <v>54850.941400000003</v>
      </c>
      <c r="C163" s="52">
        <v>0</v>
      </c>
      <c r="D163" s="52">
        <v>0</v>
      </c>
      <c r="E163" s="50">
        <v>54850.941400000003</v>
      </c>
    </row>
    <row r="164" spans="1:6" x14ac:dyDescent="0.2">
      <c r="A164" s="25" t="s">
        <v>223</v>
      </c>
      <c r="B164" s="48">
        <v>73921.983699999997</v>
      </c>
      <c r="C164" s="52">
        <v>0</v>
      </c>
      <c r="D164" s="52">
        <v>0</v>
      </c>
      <c r="E164" s="50">
        <v>73921.983699999997</v>
      </c>
    </row>
    <row r="165" spans="1:6" x14ac:dyDescent="0.2">
      <c r="A165" s="25" t="s">
        <v>224</v>
      </c>
      <c r="B165" s="48">
        <v>174703.30480000001</v>
      </c>
      <c r="C165" s="52">
        <v>0</v>
      </c>
      <c r="D165" s="52">
        <v>0</v>
      </c>
      <c r="E165" s="50">
        <v>174703.30480000001</v>
      </c>
    </row>
    <row r="166" spans="1:6" x14ac:dyDescent="0.2">
      <c r="A166" s="31" t="s">
        <v>30</v>
      </c>
      <c r="B166" s="60">
        <v>556312.90220000001</v>
      </c>
      <c r="C166" s="61">
        <v>0</v>
      </c>
      <c r="D166" s="61">
        <v>0</v>
      </c>
      <c r="E166" s="62">
        <v>556312.90220000001</v>
      </c>
    </row>
    <row r="167" spans="1:6" x14ac:dyDescent="0.2">
      <c r="A167" s="114" t="s">
        <v>225</v>
      </c>
      <c r="B167" s="105">
        <v>176.6027</v>
      </c>
      <c r="C167" s="106">
        <v>0</v>
      </c>
      <c r="D167" s="106">
        <v>0</v>
      </c>
      <c r="E167" s="107">
        <v>176.6027</v>
      </c>
    </row>
    <row r="168" spans="1:6" x14ac:dyDescent="0.2">
      <c r="A168" s="115" t="s">
        <v>226</v>
      </c>
      <c r="B168" s="48">
        <v>0</v>
      </c>
      <c r="C168" s="52">
        <v>0</v>
      </c>
      <c r="D168" s="52">
        <v>0</v>
      </c>
      <c r="E168" s="50">
        <v>0</v>
      </c>
    </row>
    <row r="169" spans="1:6" x14ac:dyDescent="0.2">
      <c r="A169" s="25" t="s">
        <v>227</v>
      </c>
      <c r="B169" s="48">
        <v>756.09310000000005</v>
      </c>
      <c r="C169" s="52">
        <v>0</v>
      </c>
      <c r="D169" s="52">
        <v>0</v>
      </c>
      <c r="E169" s="50">
        <v>756.09310000000005</v>
      </c>
    </row>
    <row r="170" spans="1:6" x14ac:dyDescent="0.2">
      <c r="A170" s="25" t="s">
        <v>228</v>
      </c>
      <c r="B170" s="48">
        <v>18457.383300000001</v>
      </c>
      <c r="C170" s="52">
        <v>0</v>
      </c>
      <c r="D170" s="52">
        <v>0</v>
      </c>
      <c r="E170" s="50">
        <v>18457.383300000001</v>
      </c>
    </row>
    <row r="171" spans="1:6" x14ac:dyDescent="0.2">
      <c r="A171" s="115" t="s">
        <v>229</v>
      </c>
      <c r="B171" s="48">
        <v>50257.295100000003</v>
      </c>
      <c r="C171" s="52">
        <v>0</v>
      </c>
      <c r="D171" s="52">
        <v>0</v>
      </c>
      <c r="E171" s="50">
        <v>50257.295100000003</v>
      </c>
    </row>
    <row r="172" spans="1:6" x14ac:dyDescent="0.2">
      <c r="A172" s="115" t="s">
        <v>230</v>
      </c>
      <c r="B172" s="48">
        <v>4115.8024999999998</v>
      </c>
      <c r="C172" s="52">
        <v>0</v>
      </c>
      <c r="D172" s="52">
        <v>0</v>
      </c>
      <c r="E172" s="50">
        <v>4115.8024999999998</v>
      </c>
    </row>
    <row r="173" spans="1:6" ht="13.5" thickBot="1" x14ac:dyDescent="0.25">
      <c r="A173" s="134" t="s">
        <v>31</v>
      </c>
      <c r="B173" s="135">
        <v>73763.176699999996</v>
      </c>
      <c r="C173" s="136">
        <v>0</v>
      </c>
      <c r="D173" s="136">
        <v>0</v>
      </c>
      <c r="E173" s="137">
        <v>73763.176699999996</v>
      </c>
      <c r="F173" s="2"/>
    </row>
    <row r="174" spans="1:6" ht="14.25" thickTop="1" thickBot="1" x14ac:dyDescent="0.25">
      <c r="A174" s="72" t="s">
        <v>32</v>
      </c>
      <c r="B174" s="73">
        <v>1058334.2727999999</v>
      </c>
      <c r="C174" s="74">
        <v>1764.1161</v>
      </c>
      <c r="D174" s="74">
        <v>147.5171</v>
      </c>
      <c r="E174" s="75">
        <v>1060245.906</v>
      </c>
    </row>
    <row r="175" spans="1:6" s="9" customFormat="1" ht="17.45" customHeight="1" thickTop="1" x14ac:dyDescent="0.25">
      <c r="A175" s="57" t="s">
        <v>54</v>
      </c>
      <c r="B175" s="10"/>
      <c r="C175" s="10"/>
      <c r="D175" s="10"/>
      <c r="E175" s="10"/>
      <c r="F175" s="10"/>
    </row>
    <row r="176" spans="1:6" x14ac:dyDescent="0.2">
      <c r="A176" s="36" t="s">
        <v>64</v>
      </c>
      <c r="B176" s="37"/>
      <c r="C176" s="37"/>
      <c r="D176" s="37"/>
      <c r="E176" s="37"/>
    </row>
    <row r="177" spans="1:5" x14ac:dyDescent="0.2">
      <c r="A177" s="38" t="s">
        <v>72</v>
      </c>
      <c r="B177" s="37"/>
      <c r="C177" s="37"/>
      <c r="D177" s="37"/>
      <c r="E177" s="37"/>
    </row>
    <row r="178" spans="1:5" x14ac:dyDescent="0.2">
      <c r="A178" s="36" t="s">
        <v>66</v>
      </c>
      <c r="B178" s="37"/>
      <c r="C178" s="37"/>
      <c r="D178" s="37"/>
      <c r="E178" s="37"/>
    </row>
    <row r="179" spans="1:5" x14ac:dyDescent="0.2">
      <c r="A179" s="39" t="s">
        <v>67</v>
      </c>
      <c r="B179" s="37"/>
      <c r="C179" s="37"/>
      <c r="D179" s="37"/>
      <c r="E179" s="37"/>
    </row>
    <row r="180" spans="1:5" x14ac:dyDescent="0.2">
      <c r="A180" s="39" t="s">
        <v>68</v>
      </c>
      <c r="B180" s="37"/>
      <c r="C180" s="37"/>
      <c r="D180" s="37"/>
      <c r="E180" s="37"/>
    </row>
    <row r="181" spans="1:5" s="78" customFormat="1" ht="15" x14ac:dyDescent="0.25">
      <c r="A181" s="57" t="s">
        <v>78</v>
      </c>
      <c r="B181" s="57"/>
    </row>
  </sheetData>
  <phoneticPr fontId="0" type="noConversion"/>
  <conditionalFormatting sqref="B175:C175">
    <cfRule type="cellIs" dxfId="17" priority="2" stopIfTrue="1" operator="notBetween">
      <formula>#REF!*1.15</formula>
      <formula>#REF!*0.85</formula>
    </cfRule>
  </conditionalFormatting>
  <conditionalFormatting sqref="B181:C181">
    <cfRule type="cellIs" dxfId="16" priority="1" stopIfTrue="1" operator="notBetween">
      <formula>#REF!*1.15</formula>
      <formula>#REF!*0.85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1"/>
  <sheetViews>
    <sheetView workbookViewId="0">
      <selection activeCell="A183" sqref="A183"/>
    </sheetView>
  </sheetViews>
  <sheetFormatPr baseColWidth="10" defaultRowHeight="12.75" x14ac:dyDescent="0.2"/>
  <cols>
    <col min="1" max="1" width="46.7109375" style="1" bestFit="1" customWidth="1"/>
    <col min="2" max="2" width="10.7109375" style="1" customWidth="1"/>
    <col min="3" max="4" width="11.42578125" style="1"/>
    <col min="5" max="5" width="10.42578125" style="1" customWidth="1"/>
    <col min="6" max="16384" width="11.42578125" style="1"/>
  </cols>
  <sheetData>
    <row r="2" spans="1:5" ht="15" x14ac:dyDescent="0.2">
      <c r="A2" s="23" t="s">
        <v>61</v>
      </c>
      <c r="B2" s="23"/>
      <c r="C2" s="23"/>
      <c r="D2" s="23"/>
      <c r="E2" s="23"/>
    </row>
    <row r="3" spans="1:5" s="28" customFormat="1" ht="16.5" thickBot="1" x14ac:dyDescent="0.3">
      <c r="A3" s="165"/>
      <c r="B3" s="165"/>
      <c r="C3" s="165"/>
      <c r="D3" s="165"/>
      <c r="E3" s="165"/>
    </row>
    <row r="4" spans="1:5" ht="13.5" thickBot="1" x14ac:dyDescent="0.25">
      <c r="A4" s="29" t="s">
        <v>0</v>
      </c>
      <c r="B4" s="68" t="s">
        <v>1</v>
      </c>
      <c r="C4" s="71" t="s">
        <v>2</v>
      </c>
      <c r="D4" s="71" t="s">
        <v>3</v>
      </c>
      <c r="E4" s="70" t="s">
        <v>4</v>
      </c>
    </row>
    <row r="5" spans="1:5" ht="13.5" thickTop="1" x14ac:dyDescent="0.2">
      <c r="A5" s="24" t="s">
        <v>231</v>
      </c>
      <c r="B5" s="47">
        <v>0</v>
      </c>
      <c r="C5" s="51">
        <v>0</v>
      </c>
      <c r="D5" s="51">
        <v>0</v>
      </c>
      <c r="E5" s="49">
        <v>0</v>
      </c>
    </row>
    <row r="6" spans="1:5" x14ac:dyDescent="0.2">
      <c r="A6" s="25" t="s">
        <v>81</v>
      </c>
      <c r="B6" s="48">
        <v>0</v>
      </c>
      <c r="C6" s="52">
        <v>0</v>
      </c>
      <c r="D6" s="52">
        <v>0</v>
      </c>
      <c r="E6" s="50">
        <v>0</v>
      </c>
    </row>
    <row r="7" spans="1:5" x14ac:dyDescent="0.2">
      <c r="A7" s="25" t="s">
        <v>82</v>
      </c>
      <c r="B7" s="48">
        <v>0</v>
      </c>
      <c r="C7" s="52">
        <v>0</v>
      </c>
      <c r="D7" s="52">
        <v>0</v>
      </c>
      <c r="E7" s="50">
        <v>0</v>
      </c>
    </row>
    <row r="8" spans="1:5" x14ac:dyDescent="0.2">
      <c r="A8" s="25" t="s">
        <v>83</v>
      </c>
      <c r="B8" s="48">
        <v>0</v>
      </c>
      <c r="C8" s="52">
        <v>0</v>
      </c>
      <c r="D8" s="52">
        <v>0</v>
      </c>
      <c r="E8" s="50">
        <v>0</v>
      </c>
    </row>
    <row r="9" spans="1:5" x14ac:dyDescent="0.2">
      <c r="A9" s="25" t="s">
        <v>84</v>
      </c>
      <c r="B9" s="48">
        <v>0</v>
      </c>
      <c r="C9" s="52">
        <v>0</v>
      </c>
      <c r="D9" s="52">
        <v>0</v>
      </c>
      <c r="E9" s="50">
        <v>0</v>
      </c>
    </row>
    <row r="10" spans="1:5" x14ac:dyDescent="0.2">
      <c r="A10" s="25" t="s">
        <v>85</v>
      </c>
      <c r="B10" s="48">
        <v>4.5105000000000004</v>
      </c>
      <c r="C10" s="52">
        <v>0</v>
      </c>
      <c r="D10" s="52">
        <v>0</v>
      </c>
      <c r="E10" s="50">
        <v>4.5105000000000004</v>
      </c>
    </row>
    <row r="11" spans="1:5" x14ac:dyDescent="0.2">
      <c r="A11" s="25" t="s">
        <v>86</v>
      </c>
      <c r="B11" s="48">
        <v>0</v>
      </c>
      <c r="C11" s="52">
        <v>0</v>
      </c>
      <c r="D11" s="52">
        <v>0</v>
      </c>
      <c r="E11" s="50">
        <v>0</v>
      </c>
    </row>
    <row r="12" spans="1:5" x14ac:dyDescent="0.2">
      <c r="A12" s="25" t="s">
        <v>87</v>
      </c>
      <c r="B12" s="48">
        <v>0</v>
      </c>
      <c r="C12" s="52">
        <v>0</v>
      </c>
      <c r="D12" s="52">
        <v>0</v>
      </c>
      <c r="E12" s="50">
        <v>0</v>
      </c>
    </row>
    <row r="13" spans="1:5" x14ac:dyDescent="0.2">
      <c r="A13" s="25" t="s">
        <v>88</v>
      </c>
      <c r="B13" s="48">
        <v>0</v>
      </c>
      <c r="C13" s="52">
        <v>0</v>
      </c>
      <c r="D13" s="52">
        <v>0</v>
      </c>
      <c r="E13" s="50">
        <v>0</v>
      </c>
    </row>
    <row r="14" spans="1:5" x14ac:dyDescent="0.2">
      <c r="A14" s="25" t="s">
        <v>89</v>
      </c>
      <c r="B14" s="48">
        <v>115.94450000000001</v>
      </c>
      <c r="C14" s="52">
        <v>0</v>
      </c>
      <c r="D14" s="52">
        <v>0</v>
      </c>
      <c r="E14" s="50">
        <v>115.94450000000001</v>
      </c>
    </row>
    <row r="15" spans="1:5" x14ac:dyDescent="0.2">
      <c r="A15" s="25" t="s">
        <v>90</v>
      </c>
      <c r="B15" s="48">
        <v>0</v>
      </c>
      <c r="C15" s="52">
        <v>0</v>
      </c>
      <c r="D15" s="52">
        <v>0</v>
      </c>
      <c r="E15" s="50">
        <v>0</v>
      </c>
    </row>
    <row r="16" spans="1:5" x14ac:dyDescent="0.2">
      <c r="A16" s="25" t="s">
        <v>91</v>
      </c>
      <c r="B16" s="48">
        <v>0</v>
      </c>
      <c r="C16" s="52">
        <v>0</v>
      </c>
      <c r="D16" s="52">
        <v>0</v>
      </c>
      <c r="E16" s="50">
        <v>0</v>
      </c>
    </row>
    <row r="17" spans="1:5" x14ac:dyDescent="0.2">
      <c r="A17" s="31" t="s">
        <v>5</v>
      </c>
      <c r="B17" s="60">
        <v>120.455</v>
      </c>
      <c r="C17" s="61">
        <v>0</v>
      </c>
      <c r="D17" s="61">
        <v>0</v>
      </c>
      <c r="E17" s="62">
        <v>120.455</v>
      </c>
    </row>
    <row r="18" spans="1:5" x14ac:dyDescent="0.2">
      <c r="A18" s="25" t="s">
        <v>92</v>
      </c>
      <c r="B18" s="48">
        <v>489.08190000000002</v>
      </c>
      <c r="C18" s="52">
        <v>10.8826</v>
      </c>
      <c r="D18" s="52"/>
      <c r="E18" s="50">
        <v>499.96450000000004</v>
      </c>
    </row>
    <row r="19" spans="1:5" x14ac:dyDescent="0.2">
      <c r="A19" s="25" t="s">
        <v>93</v>
      </c>
      <c r="B19" s="48">
        <v>0</v>
      </c>
      <c r="C19" s="52">
        <v>0</v>
      </c>
      <c r="D19" s="52">
        <v>0</v>
      </c>
      <c r="E19" s="50">
        <v>0</v>
      </c>
    </row>
    <row r="20" spans="1:5" x14ac:dyDescent="0.2">
      <c r="A20" s="25" t="s">
        <v>94</v>
      </c>
      <c r="B20" s="48">
        <v>0</v>
      </c>
      <c r="C20" s="52">
        <v>0</v>
      </c>
      <c r="D20" s="52">
        <v>0</v>
      </c>
      <c r="E20" s="50">
        <v>0</v>
      </c>
    </row>
    <row r="21" spans="1:5" x14ac:dyDescent="0.2">
      <c r="A21" s="25" t="s">
        <v>95</v>
      </c>
      <c r="B21" s="48">
        <v>0</v>
      </c>
      <c r="C21" s="52">
        <v>0</v>
      </c>
      <c r="D21" s="52">
        <v>0</v>
      </c>
      <c r="E21" s="50">
        <v>0</v>
      </c>
    </row>
    <row r="22" spans="1:5" x14ac:dyDescent="0.2">
      <c r="A22" s="25" t="s">
        <v>97</v>
      </c>
      <c r="B22" s="48">
        <v>0</v>
      </c>
      <c r="C22" s="52">
        <v>0</v>
      </c>
      <c r="D22" s="52">
        <v>0</v>
      </c>
      <c r="E22" s="50">
        <v>0</v>
      </c>
    </row>
    <row r="23" spans="1:5" x14ac:dyDescent="0.2">
      <c r="A23" s="25" t="s">
        <v>98</v>
      </c>
      <c r="B23" s="48">
        <v>0</v>
      </c>
      <c r="C23" s="52">
        <v>0</v>
      </c>
      <c r="D23" s="52">
        <v>0</v>
      </c>
      <c r="E23" s="50">
        <v>0</v>
      </c>
    </row>
    <row r="24" spans="1:5" x14ac:dyDescent="0.2">
      <c r="A24" s="25" t="s">
        <v>99</v>
      </c>
      <c r="B24" s="48">
        <v>0</v>
      </c>
      <c r="C24" s="52">
        <v>0</v>
      </c>
      <c r="D24" s="52">
        <v>0</v>
      </c>
      <c r="E24" s="50">
        <v>0</v>
      </c>
    </row>
    <row r="25" spans="1:5" x14ac:dyDescent="0.2">
      <c r="A25" s="25" t="s">
        <v>100</v>
      </c>
      <c r="B25" s="48">
        <v>0</v>
      </c>
      <c r="C25" s="52">
        <v>0</v>
      </c>
      <c r="D25" s="52">
        <v>0</v>
      </c>
      <c r="E25" s="50">
        <v>0</v>
      </c>
    </row>
    <row r="26" spans="1:5" x14ac:dyDescent="0.2">
      <c r="A26" s="25" t="s">
        <v>101</v>
      </c>
      <c r="B26" s="48">
        <v>0</v>
      </c>
      <c r="C26" s="52">
        <v>0</v>
      </c>
      <c r="D26" s="52">
        <v>0</v>
      </c>
      <c r="E26" s="50">
        <v>0</v>
      </c>
    </row>
    <row r="27" spans="1:5" x14ac:dyDescent="0.2">
      <c r="A27" s="25" t="s">
        <v>102</v>
      </c>
      <c r="B27" s="48">
        <v>0</v>
      </c>
      <c r="C27" s="52">
        <v>0</v>
      </c>
      <c r="D27" s="52">
        <v>0</v>
      </c>
      <c r="E27" s="50">
        <v>0</v>
      </c>
    </row>
    <row r="28" spans="1:5" x14ac:dyDescent="0.2">
      <c r="A28" s="31" t="s">
        <v>7</v>
      </c>
      <c r="B28" s="60">
        <v>489.08190000000002</v>
      </c>
      <c r="C28" s="61">
        <v>10.8826</v>
      </c>
      <c r="D28" s="61">
        <v>0</v>
      </c>
      <c r="E28" s="62">
        <v>499.96450000000004</v>
      </c>
    </row>
    <row r="29" spans="1:5" x14ac:dyDescent="0.2">
      <c r="A29" s="25" t="s">
        <v>103</v>
      </c>
      <c r="B29" s="48">
        <v>105.572</v>
      </c>
      <c r="C29" s="52">
        <v>28.7179</v>
      </c>
      <c r="D29" s="52"/>
      <c r="E29" s="50">
        <v>134.28989999999999</v>
      </c>
    </row>
    <row r="30" spans="1:5" x14ac:dyDescent="0.2">
      <c r="A30" s="25" t="s">
        <v>104</v>
      </c>
      <c r="B30" s="48">
        <v>0</v>
      </c>
      <c r="C30" s="52">
        <v>0</v>
      </c>
      <c r="D30" s="52">
        <v>0</v>
      </c>
      <c r="E30" s="50">
        <v>0</v>
      </c>
    </row>
    <row r="31" spans="1:5" x14ac:dyDescent="0.2">
      <c r="A31" s="25" t="s">
        <v>105</v>
      </c>
      <c r="B31" s="48">
        <v>0</v>
      </c>
      <c r="C31" s="52">
        <v>0</v>
      </c>
      <c r="D31" s="52">
        <v>0</v>
      </c>
      <c r="E31" s="50">
        <v>0</v>
      </c>
    </row>
    <row r="32" spans="1:5" x14ac:dyDescent="0.2">
      <c r="A32" s="25" t="s">
        <v>106</v>
      </c>
      <c r="B32" s="48">
        <v>0</v>
      </c>
      <c r="C32" s="52">
        <v>0</v>
      </c>
      <c r="D32" s="52">
        <v>0</v>
      </c>
      <c r="E32" s="50">
        <v>0</v>
      </c>
    </row>
    <row r="33" spans="1:5" x14ac:dyDescent="0.2">
      <c r="A33" s="31" t="s">
        <v>9</v>
      </c>
      <c r="B33" s="60">
        <v>105.572</v>
      </c>
      <c r="C33" s="61">
        <v>28.7179</v>
      </c>
      <c r="D33" s="61">
        <v>0</v>
      </c>
      <c r="E33" s="62">
        <v>134.28989999999999</v>
      </c>
    </row>
    <row r="34" spans="1:5" x14ac:dyDescent="0.2">
      <c r="A34" s="25" t="s">
        <v>107</v>
      </c>
      <c r="B34" s="48">
        <v>0</v>
      </c>
      <c r="C34" s="52">
        <v>0</v>
      </c>
      <c r="D34" s="52">
        <v>0</v>
      </c>
      <c r="E34" s="50">
        <v>0</v>
      </c>
    </row>
    <row r="35" spans="1:5" x14ac:dyDescent="0.2">
      <c r="A35" s="25" t="s">
        <v>108</v>
      </c>
      <c r="B35" s="48">
        <v>0</v>
      </c>
      <c r="C35" s="52">
        <v>0</v>
      </c>
      <c r="D35" s="52">
        <v>0</v>
      </c>
      <c r="E35" s="50">
        <v>0</v>
      </c>
    </row>
    <row r="36" spans="1:5" x14ac:dyDescent="0.2">
      <c r="A36" s="25" t="s">
        <v>109</v>
      </c>
      <c r="B36" s="48">
        <v>0</v>
      </c>
      <c r="C36" s="52">
        <v>0</v>
      </c>
      <c r="D36" s="52">
        <v>0</v>
      </c>
      <c r="E36" s="50">
        <v>0</v>
      </c>
    </row>
    <row r="37" spans="1:5" x14ac:dyDescent="0.2">
      <c r="A37" s="26" t="s">
        <v>110</v>
      </c>
      <c r="B37" s="48">
        <v>0</v>
      </c>
      <c r="C37" s="52">
        <v>0</v>
      </c>
      <c r="D37" s="52">
        <v>0</v>
      </c>
      <c r="E37" s="50">
        <v>0</v>
      </c>
    </row>
    <row r="38" spans="1:5" x14ac:dyDescent="0.2">
      <c r="A38" s="25" t="s">
        <v>111</v>
      </c>
      <c r="B38" s="48">
        <v>0</v>
      </c>
      <c r="C38" s="52">
        <v>0</v>
      </c>
      <c r="D38" s="52">
        <v>0</v>
      </c>
      <c r="E38" s="50">
        <v>0</v>
      </c>
    </row>
    <row r="39" spans="1:5" x14ac:dyDescent="0.2">
      <c r="A39" s="25" t="s">
        <v>112</v>
      </c>
      <c r="B39" s="48">
        <v>0</v>
      </c>
      <c r="C39" s="52">
        <v>0</v>
      </c>
      <c r="D39" s="52">
        <v>0</v>
      </c>
      <c r="E39" s="50">
        <v>0</v>
      </c>
    </row>
    <row r="40" spans="1:5" x14ac:dyDescent="0.2">
      <c r="A40" s="25" t="s">
        <v>113</v>
      </c>
      <c r="B40" s="48">
        <v>0</v>
      </c>
      <c r="C40" s="52">
        <v>0</v>
      </c>
      <c r="D40" s="52">
        <v>0</v>
      </c>
      <c r="E40" s="50">
        <v>0</v>
      </c>
    </row>
    <row r="41" spans="1:5" x14ac:dyDescent="0.2">
      <c r="A41" s="25" t="s">
        <v>114</v>
      </c>
      <c r="B41" s="48">
        <v>0</v>
      </c>
      <c r="C41" s="52">
        <v>0</v>
      </c>
      <c r="D41" s="52">
        <v>0</v>
      </c>
      <c r="E41" s="50">
        <v>0</v>
      </c>
    </row>
    <row r="42" spans="1:5" x14ac:dyDescent="0.2">
      <c r="A42" s="25" t="s">
        <v>115</v>
      </c>
      <c r="B42" s="48">
        <v>0</v>
      </c>
      <c r="C42" s="52">
        <v>0</v>
      </c>
      <c r="D42" s="52">
        <v>0</v>
      </c>
      <c r="E42" s="50">
        <v>0</v>
      </c>
    </row>
    <row r="43" spans="1:5" x14ac:dyDescent="0.2">
      <c r="A43" s="25" t="s">
        <v>116</v>
      </c>
      <c r="B43" s="48">
        <v>0</v>
      </c>
      <c r="C43" s="52">
        <v>0</v>
      </c>
      <c r="D43" s="52">
        <v>0</v>
      </c>
      <c r="E43" s="50">
        <v>0</v>
      </c>
    </row>
    <row r="44" spans="1:5" x14ac:dyDescent="0.2">
      <c r="A44" s="25" t="s">
        <v>117</v>
      </c>
      <c r="B44" s="48">
        <v>0</v>
      </c>
      <c r="C44" s="52">
        <v>0</v>
      </c>
      <c r="D44" s="52">
        <v>0</v>
      </c>
      <c r="E44" s="50">
        <v>0</v>
      </c>
    </row>
    <row r="45" spans="1:5" x14ac:dyDescent="0.2">
      <c r="A45" s="25" t="s">
        <v>118</v>
      </c>
      <c r="B45" s="48">
        <v>0</v>
      </c>
      <c r="C45" s="52">
        <v>0</v>
      </c>
      <c r="D45" s="52">
        <v>0</v>
      </c>
      <c r="E45" s="50">
        <v>0</v>
      </c>
    </row>
    <row r="46" spans="1:5" x14ac:dyDescent="0.2">
      <c r="A46" s="25" t="s">
        <v>119</v>
      </c>
      <c r="B46" s="48">
        <v>0</v>
      </c>
      <c r="C46" s="52">
        <v>0</v>
      </c>
      <c r="D46" s="52">
        <v>0</v>
      </c>
      <c r="E46" s="50">
        <v>0</v>
      </c>
    </row>
    <row r="47" spans="1:5" x14ac:dyDescent="0.2">
      <c r="A47" s="25" t="s">
        <v>120</v>
      </c>
      <c r="B47" s="48">
        <v>0</v>
      </c>
      <c r="C47" s="52">
        <v>0</v>
      </c>
      <c r="D47" s="52">
        <v>0</v>
      </c>
      <c r="E47" s="50">
        <v>0</v>
      </c>
    </row>
    <row r="48" spans="1:5" x14ac:dyDescent="0.2">
      <c r="A48" s="25" t="s">
        <v>121</v>
      </c>
      <c r="B48" s="48">
        <v>0</v>
      </c>
      <c r="C48" s="52">
        <v>0</v>
      </c>
      <c r="D48" s="52">
        <v>0</v>
      </c>
      <c r="E48" s="50">
        <v>0</v>
      </c>
    </row>
    <row r="49" spans="1:5" x14ac:dyDescent="0.2">
      <c r="A49" s="25" t="s">
        <v>122</v>
      </c>
      <c r="B49" s="48">
        <v>0</v>
      </c>
      <c r="C49" s="52">
        <v>0</v>
      </c>
      <c r="D49" s="52">
        <v>0</v>
      </c>
      <c r="E49" s="50">
        <v>0</v>
      </c>
    </row>
    <row r="50" spans="1:5" x14ac:dyDescent="0.2">
      <c r="A50" s="31" t="s">
        <v>10</v>
      </c>
      <c r="B50" s="60">
        <v>0</v>
      </c>
      <c r="C50" s="61">
        <v>0</v>
      </c>
      <c r="D50" s="61">
        <v>0</v>
      </c>
      <c r="E50" s="62">
        <v>0</v>
      </c>
    </row>
    <row r="51" spans="1:5" x14ac:dyDescent="0.2">
      <c r="A51" s="25" t="s">
        <v>123</v>
      </c>
      <c r="B51" s="48">
        <v>7310.5087000000003</v>
      </c>
      <c r="C51" s="52">
        <v>2.2972000000000001</v>
      </c>
      <c r="D51" s="52">
        <v>0</v>
      </c>
      <c r="E51" s="50">
        <v>7312.8059000000003</v>
      </c>
    </row>
    <row r="52" spans="1:5" x14ac:dyDescent="0.2">
      <c r="A52" s="25" t="s">
        <v>124</v>
      </c>
      <c r="B52" s="48">
        <v>8.0282999999999998</v>
      </c>
      <c r="C52" s="52">
        <v>0</v>
      </c>
      <c r="D52" s="52">
        <v>0</v>
      </c>
      <c r="E52" s="50">
        <v>8.0282999999999998</v>
      </c>
    </row>
    <row r="53" spans="1:5" x14ac:dyDescent="0.2">
      <c r="A53" s="25" t="s">
        <v>125</v>
      </c>
      <c r="B53" s="48">
        <v>0</v>
      </c>
      <c r="C53" s="52">
        <v>0</v>
      </c>
      <c r="D53" s="52">
        <v>0</v>
      </c>
      <c r="E53" s="50">
        <v>0</v>
      </c>
    </row>
    <row r="54" spans="1:5" x14ac:dyDescent="0.2">
      <c r="A54" s="25" t="s">
        <v>126</v>
      </c>
      <c r="B54" s="48">
        <v>1207.48</v>
      </c>
      <c r="C54" s="52">
        <v>0</v>
      </c>
      <c r="D54" s="52">
        <v>0</v>
      </c>
      <c r="E54" s="50">
        <v>1207.48</v>
      </c>
    </row>
    <row r="55" spans="1:5" x14ac:dyDescent="0.2">
      <c r="A55" s="25" t="s">
        <v>127</v>
      </c>
      <c r="B55" s="48">
        <v>6495.9022000000004</v>
      </c>
      <c r="C55" s="52">
        <v>303.95190000000002</v>
      </c>
      <c r="D55" s="52">
        <v>0</v>
      </c>
      <c r="E55" s="50">
        <v>6799.8541000000005</v>
      </c>
    </row>
    <row r="56" spans="1:5" x14ac:dyDescent="0.2">
      <c r="A56" s="25" t="s">
        <v>128</v>
      </c>
      <c r="B56" s="48">
        <v>0</v>
      </c>
      <c r="C56" s="52">
        <v>0</v>
      </c>
      <c r="D56" s="52">
        <v>0</v>
      </c>
      <c r="E56" s="50">
        <v>0</v>
      </c>
    </row>
    <row r="57" spans="1:5" x14ac:dyDescent="0.2">
      <c r="A57" s="25" t="s">
        <v>129</v>
      </c>
      <c r="B57" s="48">
        <v>5.1395</v>
      </c>
      <c r="C57" s="52">
        <v>0</v>
      </c>
      <c r="D57" s="52">
        <v>0</v>
      </c>
      <c r="E57" s="50">
        <v>5.1395</v>
      </c>
    </row>
    <row r="58" spans="1:5" x14ac:dyDescent="0.2">
      <c r="A58" s="25" t="s">
        <v>130</v>
      </c>
      <c r="B58" s="48">
        <v>5.6605999999999996</v>
      </c>
      <c r="C58" s="52">
        <v>2.4283000000000001</v>
      </c>
      <c r="D58" s="52">
        <v>0</v>
      </c>
      <c r="E58" s="50">
        <v>8.0888999999999989</v>
      </c>
    </row>
    <row r="59" spans="1:5" x14ac:dyDescent="0.2">
      <c r="A59" s="25" t="s">
        <v>131</v>
      </c>
      <c r="B59" s="48">
        <v>0</v>
      </c>
      <c r="C59" s="52">
        <v>0</v>
      </c>
      <c r="D59" s="52">
        <v>0</v>
      </c>
      <c r="E59" s="50">
        <v>0</v>
      </c>
    </row>
    <row r="60" spans="1:5" x14ac:dyDescent="0.2">
      <c r="A60" s="31" t="s">
        <v>12</v>
      </c>
      <c r="B60" s="60">
        <v>15032.719300000001</v>
      </c>
      <c r="C60" s="61">
        <v>308.67739999999998</v>
      </c>
      <c r="D60" s="61">
        <v>0</v>
      </c>
      <c r="E60" s="62">
        <v>15341.396700000001</v>
      </c>
    </row>
    <row r="61" spans="1:5" x14ac:dyDescent="0.2">
      <c r="A61" s="25" t="s">
        <v>132</v>
      </c>
      <c r="B61" s="48">
        <v>0</v>
      </c>
      <c r="C61" s="52">
        <v>0</v>
      </c>
      <c r="D61" s="52">
        <v>0</v>
      </c>
      <c r="E61" s="50">
        <v>0</v>
      </c>
    </row>
    <row r="62" spans="1:5" x14ac:dyDescent="0.2">
      <c r="A62" s="25" t="s">
        <v>133</v>
      </c>
      <c r="B62" s="48">
        <v>0</v>
      </c>
      <c r="C62" s="52">
        <v>0</v>
      </c>
      <c r="D62" s="52">
        <v>0</v>
      </c>
      <c r="E62" s="50">
        <v>0</v>
      </c>
    </row>
    <row r="63" spans="1:5" x14ac:dyDescent="0.2">
      <c r="A63" s="25" t="s">
        <v>134</v>
      </c>
      <c r="B63" s="48">
        <v>0</v>
      </c>
      <c r="C63" s="52">
        <v>0</v>
      </c>
      <c r="D63" s="52">
        <v>0</v>
      </c>
      <c r="E63" s="50">
        <v>0</v>
      </c>
    </row>
    <row r="64" spans="1:5" x14ac:dyDescent="0.2">
      <c r="A64" s="26" t="s">
        <v>135</v>
      </c>
      <c r="B64" s="48">
        <v>0</v>
      </c>
      <c r="C64" s="52">
        <v>0</v>
      </c>
      <c r="D64" s="52">
        <v>0</v>
      </c>
      <c r="E64" s="50">
        <v>0</v>
      </c>
    </row>
    <row r="65" spans="1:5" x14ac:dyDescent="0.2">
      <c r="A65" s="25" t="s">
        <v>136</v>
      </c>
      <c r="B65" s="48">
        <v>0</v>
      </c>
      <c r="C65" s="52">
        <v>0</v>
      </c>
      <c r="D65" s="52">
        <v>0</v>
      </c>
      <c r="E65" s="50">
        <v>0</v>
      </c>
    </row>
    <row r="66" spans="1:5" x14ac:dyDescent="0.2">
      <c r="A66" s="25" t="s">
        <v>137</v>
      </c>
      <c r="B66" s="48">
        <v>0</v>
      </c>
      <c r="C66" s="52">
        <v>0</v>
      </c>
      <c r="D66" s="52">
        <v>0</v>
      </c>
      <c r="E66" s="50">
        <v>0</v>
      </c>
    </row>
    <row r="67" spans="1:5" x14ac:dyDescent="0.2">
      <c r="A67" s="25" t="s">
        <v>138</v>
      </c>
      <c r="B67" s="48">
        <v>0</v>
      </c>
      <c r="C67" s="52">
        <v>27.616499999999998</v>
      </c>
      <c r="D67" s="52">
        <v>3.1135999999999999</v>
      </c>
      <c r="E67" s="50">
        <v>30.7301</v>
      </c>
    </row>
    <row r="68" spans="1:5" x14ac:dyDescent="0.2">
      <c r="A68" s="25" t="s">
        <v>139</v>
      </c>
      <c r="B68" s="48">
        <v>0</v>
      </c>
      <c r="C68" s="52">
        <v>0</v>
      </c>
      <c r="D68" s="52">
        <v>0</v>
      </c>
      <c r="E68" s="50">
        <v>0</v>
      </c>
    </row>
    <row r="69" spans="1:5" x14ac:dyDescent="0.2">
      <c r="A69" s="25" t="s">
        <v>140</v>
      </c>
      <c r="B69" s="48">
        <v>0</v>
      </c>
      <c r="C69" s="52">
        <v>0</v>
      </c>
      <c r="D69" s="52">
        <v>0</v>
      </c>
      <c r="E69" s="50">
        <v>0</v>
      </c>
    </row>
    <row r="70" spans="1:5" x14ac:dyDescent="0.2">
      <c r="A70" s="25" t="s">
        <v>141</v>
      </c>
      <c r="B70" s="48">
        <v>0</v>
      </c>
      <c r="C70" s="52">
        <v>0</v>
      </c>
      <c r="D70" s="52">
        <v>0</v>
      </c>
      <c r="E70" s="50">
        <v>0</v>
      </c>
    </row>
    <row r="71" spans="1:5" x14ac:dyDescent="0.2">
      <c r="A71" s="25" t="s">
        <v>142</v>
      </c>
      <c r="B71" s="48">
        <v>0</v>
      </c>
      <c r="C71" s="52">
        <v>0</v>
      </c>
      <c r="D71" s="52">
        <v>32.532899999999998</v>
      </c>
      <c r="E71" s="50">
        <v>32.532899999999998</v>
      </c>
    </row>
    <row r="72" spans="1:5" x14ac:dyDescent="0.2">
      <c r="A72" s="25" t="s">
        <v>143</v>
      </c>
      <c r="B72" s="48">
        <v>0</v>
      </c>
      <c r="C72" s="52">
        <v>0</v>
      </c>
      <c r="D72" s="52">
        <v>0</v>
      </c>
      <c r="E72" s="50">
        <v>0</v>
      </c>
    </row>
    <row r="73" spans="1:5" x14ac:dyDescent="0.2">
      <c r="A73" s="25" t="s">
        <v>144</v>
      </c>
      <c r="B73" s="48">
        <v>0</v>
      </c>
      <c r="C73" s="52">
        <v>0</v>
      </c>
      <c r="D73" s="52">
        <v>0</v>
      </c>
      <c r="E73" s="50">
        <v>0</v>
      </c>
    </row>
    <row r="74" spans="1:5" x14ac:dyDescent="0.2">
      <c r="A74" s="25" t="s">
        <v>145</v>
      </c>
      <c r="B74" s="48">
        <v>0</v>
      </c>
      <c r="C74" s="52">
        <v>7.7770999999999999</v>
      </c>
      <c r="D74" s="52">
        <v>0.35089999999999999</v>
      </c>
      <c r="E74" s="50">
        <v>8.1280000000000001</v>
      </c>
    </row>
    <row r="75" spans="1:5" x14ac:dyDescent="0.2">
      <c r="A75" s="25" t="s">
        <v>146</v>
      </c>
      <c r="B75" s="48">
        <v>0</v>
      </c>
      <c r="C75" s="52">
        <v>0</v>
      </c>
      <c r="D75" s="52">
        <v>0</v>
      </c>
      <c r="E75" s="50">
        <v>0</v>
      </c>
    </row>
    <row r="76" spans="1:5" x14ac:dyDescent="0.2">
      <c r="A76" s="25" t="s">
        <v>147</v>
      </c>
      <c r="B76" s="48">
        <v>0</v>
      </c>
      <c r="C76" s="52">
        <v>0</v>
      </c>
      <c r="D76" s="52">
        <v>0.81669999999999998</v>
      </c>
      <c r="E76" s="50">
        <v>0.81669999999999998</v>
      </c>
    </row>
    <row r="77" spans="1:5" x14ac:dyDescent="0.2">
      <c r="A77" s="25" t="s">
        <v>148</v>
      </c>
      <c r="B77" s="48">
        <v>0</v>
      </c>
      <c r="C77" s="52">
        <v>4.4043000000000001</v>
      </c>
      <c r="D77" s="52">
        <v>3.4428999999999998</v>
      </c>
      <c r="E77" s="50">
        <v>7.8472</v>
      </c>
    </row>
    <row r="78" spans="1:5" x14ac:dyDescent="0.2">
      <c r="A78" s="25" t="s">
        <v>149</v>
      </c>
      <c r="B78" s="48">
        <v>0</v>
      </c>
      <c r="C78" s="52">
        <v>5.2042999999999999</v>
      </c>
      <c r="D78" s="52">
        <v>0</v>
      </c>
      <c r="E78" s="50">
        <v>5.2042999999999999</v>
      </c>
    </row>
    <row r="79" spans="1:5" x14ac:dyDescent="0.2">
      <c r="A79" s="25" t="s">
        <v>150</v>
      </c>
      <c r="B79" s="48">
        <v>0</v>
      </c>
      <c r="C79" s="52">
        <v>0</v>
      </c>
      <c r="D79" s="52">
        <v>0</v>
      </c>
      <c r="E79" s="50">
        <v>0</v>
      </c>
    </row>
    <row r="80" spans="1:5" x14ac:dyDescent="0.2">
      <c r="A80" s="25" t="s">
        <v>151</v>
      </c>
      <c r="B80" s="48">
        <v>0</v>
      </c>
      <c r="C80" s="52">
        <v>0</v>
      </c>
      <c r="D80" s="52">
        <v>0</v>
      </c>
      <c r="E80" s="50">
        <v>0</v>
      </c>
    </row>
    <row r="81" spans="1:5" x14ac:dyDescent="0.2">
      <c r="A81" s="25" t="s">
        <v>152</v>
      </c>
      <c r="B81" s="48">
        <v>0</v>
      </c>
      <c r="C81" s="52">
        <v>0</v>
      </c>
      <c r="D81" s="52">
        <v>0</v>
      </c>
      <c r="E81" s="50">
        <v>0</v>
      </c>
    </row>
    <row r="82" spans="1:5" x14ac:dyDescent="0.2">
      <c r="A82" s="25" t="s">
        <v>153</v>
      </c>
      <c r="B82" s="48">
        <v>0</v>
      </c>
      <c r="C82" s="52">
        <v>23.1722</v>
      </c>
      <c r="D82" s="52">
        <v>0</v>
      </c>
      <c r="E82" s="50">
        <v>23.1722</v>
      </c>
    </row>
    <row r="83" spans="1:5" x14ac:dyDescent="0.2">
      <c r="A83" s="25" t="s">
        <v>154</v>
      </c>
      <c r="B83" s="48">
        <v>0</v>
      </c>
      <c r="C83" s="52">
        <v>0</v>
      </c>
      <c r="D83" s="52">
        <v>0</v>
      </c>
      <c r="E83" s="50">
        <v>0</v>
      </c>
    </row>
    <row r="84" spans="1:5" x14ac:dyDescent="0.2">
      <c r="A84" s="25" t="s">
        <v>92</v>
      </c>
      <c r="B84" s="48">
        <v>0.51060000000000005</v>
      </c>
      <c r="C84" s="52">
        <v>0.37590000000000001</v>
      </c>
      <c r="D84" s="52"/>
      <c r="E84" s="50">
        <v>0.88650000000000007</v>
      </c>
    </row>
    <row r="85" spans="1:5" x14ac:dyDescent="0.2">
      <c r="A85" s="26" t="s">
        <v>155</v>
      </c>
      <c r="B85" s="48">
        <v>0</v>
      </c>
      <c r="C85" s="52">
        <v>0</v>
      </c>
      <c r="D85" s="52">
        <v>0</v>
      </c>
      <c r="E85" s="50">
        <v>0</v>
      </c>
    </row>
    <row r="86" spans="1:5" x14ac:dyDescent="0.2">
      <c r="A86" s="27" t="s">
        <v>156</v>
      </c>
      <c r="B86" s="48">
        <v>0</v>
      </c>
      <c r="C86" s="52">
        <v>0</v>
      </c>
      <c r="D86" s="52">
        <v>0</v>
      </c>
      <c r="E86" s="50">
        <v>0</v>
      </c>
    </row>
    <row r="87" spans="1:5" x14ac:dyDescent="0.2">
      <c r="A87" s="25" t="s">
        <v>157</v>
      </c>
      <c r="B87" s="48">
        <v>0</v>
      </c>
      <c r="C87" s="52">
        <v>0</v>
      </c>
      <c r="D87" s="52">
        <v>0</v>
      </c>
      <c r="E87" s="50">
        <v>0</v>
      </c>
    </row>
    <row r="88" spans="1:5" x14ac:dyDescent="0.2">
      <c r="A88" s="25" t="s">
        <v>158</v>
      </c>
      <c r="B88" s="48">
        <v>0</v>
      </c>
      <c r="C88" s="52">
        <v>1.3505</v>
      </c>
      <c r="D88" s="52">
        <v>0</v>
      </c>
      <c r="E88" s="50">
        <v>1.3505</v>
      </c>
    </row>
    <row r="89" spans="1:5" x14ac:dyDescent="0.2">
      <c r="A89" s="25" t="s">
        <v>159</v>
      </c>
      <c r="B89" s="48"/>
      <c r="C89" s="52">
        <v>5.9177999999999997</v>
      </c>
      <c r="D89" s="52">
        <v>0</v>
      </c>
      <c r="E89" s="50">
        <v>5.9177999999999997</v>
      </c>
    </row>
    <row r="90" spans="1:5" x14ac:dyDescent="0.2">
      <c r="A90" s="25" t="s">
        <v>160</v>
      </c>
      <c r="B90" s="48">
        <v>0</v>
      </c>
      <c r="C90" s="52">
        <v>0</v>
      </c>
      <c r="D90" s="52">
        <v>0</v>
      </c>
      <c r="E90" s="50">
        <v>0</v>
      </c>
    </row>
    <row r="91" spans="1:5" x14ac:dyDescent="0.2">
      <c r="A91" s="25" t="s">
        <v>161</v>
      </c>
      <c r="B91" s="48">
        <v>0</v>
      </c>
      <c r="C91" s="52">
        <v>0</v>
      </c>
      <c r="D91" s="52">
        <v>0</v>
      </c>
      <c r="E91" s="50">
        <v>0</v>
      </c>
    </row>
    <row r="92" spans="1:5" x14ac:dyDescent="0.2">
      <c r="A92" s="25" t="s">
        <v>162</v>
      </c>
      <c r="B92" s="48">
        <v>0</v>
      </c>
      <c r="C92" s="52">
        <v>0</v>
      </c>
      <c r="D92" s="52">
        <v>0</v>
      </c>
      <c r="E92" s="50">
        <v>0</v>
      </c>
    </row>
    <row r="93" spans="1:5" x14ac:dyDescent="0.2">
      <c r="A93" s="25" t="s">
        <v>163</v>
      </c>
      <c r="B93" s="48">
        <v>0</v>
      </c>
      <c r="C93" s="52">
        <v>3.1402000000000001</v>
      </c>
      <c r="D93" s="52">
        <v>2.4681999999999999</v>
      </c>
      <c r="E93" s="50">
        <v>5.6083999999999996</v>
      </c>
    </row>
    <row r="94" spans="1:5" x14ac:dyDescent="0.2">
      <c r="A94" s="25" t="s">
        <v>164</v>
      </c>
      <c r="B94" s="48">
        <v>57.292200000000001</v>
      </c>
      <c r="C94" s="52">
        <v>0</v>
      </c>
      <c r="D94" s="52">
        <v>0</v>
      </c>
      <c r="E94" s="50">
        <v>57.292200000000001</v>
      </c>
    </row>
    <row r="95" spans="1:5" x14ac:dyDescent="0.2">
      <c r="A95" s="31" t="s">
        <v>13</v>
      </c>
      <c r="B95" s="60">
        <v>57.802799999999998</v>
      </c>
      <c r="C95" s="61">
        <v>78.958799999999997</v>
      </c>
      <c r="D95" s="61">
        <v>42.725200000000001</v>
      </c>
      <c r="E95" s="62">
        <v>179.48679999999999</v>
      </c>
    </row>
    <row r="96" spans="1:5" x14ac:dyDescent="0.2">
      <c r="A96" s="25" t="s">
        <v>165</v>
      </c>
      <c r="B96" s="48">
        <v>1213.1016999999999</v>
      </c>
      <c r="C96" s="52">
        <v>0</v>
      </c>
      <c r="D96" s="52">
        <v>0</v>
      </c>
      <c r="E96" s="50">
        <v>1213.1016999999999</v>
      </c>
    </row>
    <row r="97" spans="1:5" x14ac:dyDescent="0.2">
      <c r="A97" s="25" t="s">
        <v>166</v>
      </c>
      <c r="B97" s="48">
        <v>0</v>
      </c>
      <c r="C97" s="52">
        <v>0</v>
      </c>
      <c r="D97" s="52">
        <v>0</v>
      </c>
      <c r="E97" s="50">
        <v>0</v>
      </c>
    </row>
    <row r="98" spans="1:5" x14ac:dyDescent="0.2">
      <c r="A98" s="31" t="s">
        <v>14</v>
      </c>
      <c r="B98" s="60">
        <v>1213.1016999999999</v>
      </c>
      <c r="C98" s="61">
        <v>0</v>
      </c>
      <c r="D98" s="61">
        <v>0</v>
      </c>
      <c r="E98" s="62">
        <v>1213.1016999999999</v>
      </c>
    </row>
    <row r="99" spans="1:5" x14ac:dyDescent="0.2">
      <c r="A99" s="25" t="s">
        <v>167</v>
      </c>
      <c r="B99" s="48">
        <v>0</v>
      </c>
      <c r="C99" s="52">
        <v>0</v>
      </c>
      <c r="D99" s="52">
        <v>0</v>
      </c>
      <c r="E99" s="50">
        <v>0</v>
      </c>
    </row>
    <row r="100" spans="1:5" x14ac:dyDescent="0.2">
      <c r="A100" s="25" t="s">
        <v>168</v>
      </c>
      <c r="B100" s="48">
        <v>0</v>
      </c>
      <c r="C100" s="52">
        <v>0</v>
      </c>
      <c r="D100" s="52">
        <v>0</v>
      </c>
      <c r="E100" s="50">
        <v>0</v>
      </c>
    </row>
    <row r="101" spans="1:5" x14ac:dyDescent="0.2">
      <c r="A101" s="25" t="s">
        <v>169</v>
      </c>
      <c r="B101" s="48">
        <v>0</v>
      </c>
      <c r="C101" s="52">
        <v>0</v>
      </c>
      <c r="D101" s="52">
        <v>0</v>
      </c>
      <c r="E101" s="50">
        <v>0</v>
      </c>
    </row>
    <row r="102" spans="1:5" x14ac:dyDescent="0.2">
      <c r="A102" s="25" t="s">
        <v>170</v>
      </c>
      <c r="B102" s="48">
        <v>0</v>
      </c>
      <c r="C102" s="52">
        <v>0</v>
      </c>
      <c r="D102" s="52">
        <v>0</v>
      </c>
      <c r="E102" s="50">
        <v>0</v>
      </c>
    </row>
    <row r="103" spans="1:5" x14ac:dyDescent="0.2">
      <c r="A103" s="25" t="s">
        <v>171</v>
      </c>
      <c r="B103" s="48">
        <v>0</v>
      </c>
      <c r="C103" s="52">
        <v>0</v>
      </c>
      <c r="D103" s="52">
        <v>0</v>
      </c>
      <c r="E103" s="50">
        <v>0</v>
      </c>
    </row>
    <row r="104" spans="1:5" x14ac:dyDescent="0.2">
      <c r="A104" s="25" t="s">
        <v>172</v>
      </c>
      <c r="B104" s="48">
        <v>0</v>
      </c>
      <c r="C104" s="52">
        <v>0</v>
      </c>
      <c r="D104" s="52">
        <v>0</v>
      </c>
      <c r="E104" s="50">
        <v>0</v>
      </c>
    </row>
    <row r="105" spans="1:5" x14ac:dyDescent="0.2">
      <c r="A105" s="31" t="s">
        <v>15</v>
      </c>
      <c r="B105" s="60">
        <v>0</v>
      </c>
      <c r="C105" s="61">
        <v>0</v>
      </c>
      <c r="D105" s="61">
        <v>0</v>
      </c>
      <c r="E105" s="62">
        <v>0</v>
      </c>
    </row>
    <row r="106" spans="1:5" x14ac:dyDescent="0.2">
      <c r="A106" s="25" t="s">
        <v>173</v>
      </c>
      <c r="B106" s="48">
        <v>4106.0353999999998</v>
      </c>
      <c r="C106" s="52">
        <v>34.927999999999997</v>
      </c>
      <c r="D106" s="52">
        <v>0</v>
      </c>
      <c r="E106" s="50">
        <v>4140.9633999999996</v>
      </c>
    </row>
    <row r="107" spans="1:5" x14ac:dyDescent="0.2">
      <c r="A107" s="25" t="s">
        <v>174</v>
      </c>
      <c r="B107" s="48">
        <v>5.7610999999999999</v>
      </c>
      <c r="C107" s="52">
        <v>0</v>
      </c>
      <c r="D107" s="52">
        <v>0</v>
      </c>
      <c r="E107" s="50">
        <v>5.7610999999999999</v>
      </c>
    </row>
    <row r="108" spans="1:5" x14ac:dyDescent="0.2">
      <c r="A108" s="25" t="s">
        <v>175</v>
      </c>
      <c r="B108" s="48">
        <v>0</v>
      </c>
      <c r="C108" s="52">
        <v>0</v>
      </c>
      <c r="D108" s="52">
        <v>0</v>
      </c>
      <c r="E108" s="50">
        <v>0</v>
      </c>
    </row>
    <row r="109" spans="1:5" x14ac:dyDescent="0.2">
      <c r="A109" s="25" t="s">
        <v>176</v>
      </c>
      <c r="B109" s="48">
        <v>0</v>
      </c>
      <c r="C109" s="52">
        <v>0</v>
      </c>
      <c r="D109" s="52">
        <v>0</v>
      </c>
      <c r="E109" s="50">
        <v>0</v>
      </c>
    </row>
    <row r="110" spans="1:5" x14ac:dyDescent="0.2">
      <c r="A110" s="25" t="s">
        <v>177</v>
      </c>
      <c r="B110" s="48">
        <v>0</v>
      </c>
      <c r="C110" s="52">
        <v>0</v>
      </c>
      <c r="D110" s="52">
        <v>0</v>
      </c>
      <c r="E110" s="50">
        <v>0</v>
      </c>
    </row>
    <row r="111" spans="1:5" x14ac:dyDescent="0.2">
      <c r="A111" s="25" t="s">
        <v>178</v>
      </c>
      <c r="B111" s="48">
        <v>17.596399999999999</v>
      </c>
      <c r="C111" s="52">
        <v>0</v>
      </c>
      <c r="D111" s="52">
        <v>0</v>
      </c>
      <c r="E111" s="50">
        <v>17.596399999999999</v>
      </c>
    </row>
    <row r="112" spans="1:5" x14ac:dyDescent="0.2">
      <c r="A112" s="25" t="s">
        <v>179</v>
      </c>
      <c r="B112" s="48">
        <v>6.0140000000000002</v>
      </c>
      <c r="C112" s="52">
        <v>0</v>
      </c>
      <c r="D112" s="52">
        <v>0</v>
      </c>
      <c r="E112" s="50">
        <v>6.0140000000000002</v>
      </c>
    </row>
    <row r="113" spans="1:5" x14ac:dyDescent="0.2">
      <c r="A113" s="25" t="s">
        <v>180</v>
      </c>
      <c r="B113" s="48">
        <v>0.86209999999999998</v>
      </c>
      <c r="C113" s="52">
        <v>0</v>
      </c>
      <c r="D113" s="52">
        <v>0</v>
      </c>
      <c r="E113" s="50">
        <v>0.86209999999999998</v>
      </c>
    </row>
    <row r="114" spans="1:5" x14ac:dyDescent="0.2">
      <c r="A114" s="25" t="s">
        <v>181</v>
      </c>
      <c r="B114" s="48">
        <v>0</v>
      </c>
      <c r="C114" s="52">
        <v>0</v>
      </c>
      <c r="D114" s="52">
        <v>0</v>
      </c>
      <c r="E114" s="50">
        <v>0</v>
      </c>
    </row>
    <row r="115" spans="1:5" x14ac:dyDescent="0.2">
      <c r="A115" s="25" t="s">
        <v>182</v>
      </c>
      <c r="B115" s="48">
        <v>0</v>
      </c>
      <c r="C115" s="52">
        <v>0</v>
      </c>
      <c r="D115" s="52">
        <v>0</v>
      </c>
      <c r="E115" s="50">
        <v>0</v>
      </c>
    </row>
    <row r="116" spans="1:5" x14ac:dyDescent="0.2">
      <c r="A116" s="25" t="s">
        <v>183</v>
      </c>
      <c r="B116" s="48">
        <v>0</v>
      </c>
      <c r="C116" s="52">
        <v>0</v>
      </c>
      <c r="D116" s="52">
        <v>0</v>
      </c>
      <c r="E116" s="50">
        <v>0</v>
      </c>
    </row>
    <row r="117" spans="1:5" x14ac:dyDescent="0.2">
      <c r="A117" s="25" t="s">
        <v>184</v>
      </c>
      <c r="B117" s="48">
        <v>0</v>
      </c>
      <c r="C117" s="52">
        <v>0</v>
      </c>
      <c r="D117" s="52">
        <v>0</v>
      </c>
      <c r="E117" s="50">
        <v>0</v>
      </c>
    </row>
    <row r="118" spans="1:5" x14ac:dyDescent="0.2">
      <c r="A118" s="25" t="s">
        <v>185</v>
      </c>
      <c r="B118" s="48">
        <v>0</v>
      </c>
      <c r="C118" s="52">
        <v>0</v>
      </c>
      <c r="D118" s="52">
        <v>0</v>
      </c>
      <c r="E118" s="50">
        <v>0</v>
      </c>
    </row>
    <row r="119" spans="1:5" x14ac:dyDescent="0.2">
      <c r="A119" s="25" t="s">
        <v>186</v>
      </c>
      <c r="B119" s="48">
        <v>210.25380000000001</v>
      </c>
      <c r="C119" s="52">
        <v>0</v>
      </c>
      <c r="D119" s="52">
        <v>0</v>
      </c>
      <c r="E119" s="50">
        <v>210.25380000000001</v>
      </c>
    </row>
    <row r="120" spans="1:5" x14ac:dyDescent="0.2">
      <c r="A120" s="25" t="s">
        <v>187</v>
      </c>
      <c r="B120" s="48">
        <v>0</v>
      </c>
      <c r="C120" s="52">
        <v>0</v>
      </c>
      <c r="D120" s="52">
        <v>0</v>
      </c>
      <c r="E120" s="50">
        <v>0</v>
      </c>
    </row>
    <row r="121" spans="1:5" x14ac:dyDescent="0.2">
      <c r="A121" s="25" t="s">
        <v>188</v>
      </c>
      <c r="B121" s="48">
        <v>0</v>
      </c>
      <c r="C121" s="52">
        <v>0</v>
      </c>
      <c r="D121" s="52">
        <v>0</v>
      </c>
      <c r="E121" s="50">
        <v>0</v>
      </c>
    </row>
    <row r="122" spans="1:5" x14ac:dyDescent="0.2">
      <c r="A122" s="25" t="s">
        <v>189</v>
      </c>
      <c r="B122" s="48">
        <v>0</v>
      </c>
      <c r="C122" s="52">
        <v>0</v>
      </c>
      <c r="D122" s="52">
        <v>0</v>
      </c>
      <c r="E122" s="50">
        <v>0</v>
      </c>
    </row>
    <row r="123" spans="1:5" x14ac:dyDescent="0.2">
      <c r="A123" s="25" t="s">
        <v>190</v>
      </c>
      <c r="B123" s="48">
        <v>0</v>
      </c>
      <c r="C123" s="52">
        <v>0</v>
      </c>
      <c r="D123" s="52">
        <v>0</v>
      </c>
      <c r="E123" s="50">
        <v>0</v>
      </c>
    </row>
    <row r="124" spans="1:5" x14ac:dyDescent="0.2">
      <c r="A124" s="25" t="s">
        <v>191</v>
      </c>
      <c r="B124" s="48">
        <v>0</v>
      </c>
      <c r="C124" s="52">
        <v>0</v>
      </c>
      <c r="D124" s="52">
        <v>0</v>
      </c>
      <c r="E124" s="50">
        <v>0</v>
      </c>
    </row>
    <row r="125" spans="1:5" x14ac:dyDescent="0.2">
      <c r="A125" s="25" t="s">
        <v>192</v>
      </c>
      <c r="B125" s="48">
        <v>0</v>
      </c>
      <c r="C125" s="52">
        <v>0</v>
      </c>
      <c r="D125" s="52">
        <v>0</v>
      </c>
      <c r="E125" s="50">
        <v>0</v>
      </c>
    </row>
    <row r="126" spans="1:5" x14ac:dyDescent="0.2">
      <c r="A126" s="25" t="s">
        <v>193</v>
      </c>
      <c r="B126" s="48">
        <v>0</v>
      </c>
      <c r="C126" s="52">
        <v>0</v>
      </c>
      <c r="D126" s="52">
        <v>0</v>
      </c>
      <c r="E126" s="50">
        <v>0</v>
      </c>
    </row>
    <row r="127" spans="1:5" x14ac:dyDescent="0.2">
      <c r="A127" s="25" t="s">
        <v>194</v>
      </c>
      <c r="B127" s="48">
        <v>0</v>
      </c>
      <c r="C127" s="52">
        <v>0</v>
      </c>
      <c r="D127" s="52">
        <v>0</v>
      </c>
      <c r="E127" s="50">
        <v>0</v>
      </c>
    </row>
    <row r="128" spans="1:5" x14ac:dyDescent="0.2">
      <c r="A128" s="25" t="s">
        <v>195</v>
      </c>
      <c r="B128" s="48">
        <v>189.75049999999999</v>
      </c>
      <c r="C128" s="52">
        <v>0</v>
      </c>
      <c r="D128" s="52">
        <v>0</v>
      </c>
      <c r="E128" s="50">
        <v>189.75049999999999</v>
      </c>
    </row>
    <row r="129" spans="1:5" x14ac:dyDescent="0.2">
      <c r="A129" s="25" t="s">
        <v>196</v>
      </c>
      <c r="B129" s="48">
        <v>2.2315</v>
      </c>
      <c r="C129" s="52">
        <v>0</v>
      </c>
      <c r="D129" s="52">
        <v>0</v>
      </c>
      <c r="E129" s="50">
        <v>2.2315</v>
      </c>
    </row>
    <row r="130" spans="1:5" x14ac:dyDescent="0.2">
      <c r="A130" s="25" t="s">
        <v>197</v>
      </c>
      <c r="B130" s="48">
        <v>2.1747000000000001</v>
      </c>
      <c r="C130" s="52">
        <v>0</v>
      </c>
      <c r="D130" s="52">
        <v>0</v>
      </c>
      <c r="E130" s="50">
        <v>2.1747000000000001</v>
      </c>
    </row>
    <row r="131" spans="1:5" x14ac:dyDescent="0.2">
      <c r="A131" s="25" t="s">
        <v>198</v>
      </c>
      <c r="B131" s="48">
        <v>0</v>
      </c>
      <c r="C131" s="52">
        <v>0</v>
      </c>
      <c r="D131" s="52">
        <v>0</v>
      </c>
      <c r="E131" s="50">
        <v>0</v>
      </c>
    </row>
    <row r="132" spans="1:5" x14ac:dyDescent="0.2">
      <c r="A132" s="25" t="s">
        <v>199</v>
      </c>
      <c r="B132" s="48">
        <v>0</v>
      </c>
      <c r="C132" s="52">
        <v>0</v>
      </c>
      <c r="D132" s="52">
        <v>0</v>
      </c>
      <c r="E132" s="50">
        <v>0</v>
      </c>
    </row>
    <row r="133" spans="1:5" x14ac:dyDescent="0.2">
      <c r="A133" s="25" t="s">
        <v>200</v>
      </c>
      <c r="B133" s="48">
        <v>24.926100000000002</v>
      </c>
      <c r="C133" s="52">
        <v>3.2134</v>
      </c>
      <c r="D133" s="52">
        <v>0</v>
      </c>
      <c r="E133" s="50">
        <v>28.139500000000002</v>
      </c>
    </row>
    <row r="134" spans="1:5" x14ac:dyDescent="0.2">
      <c r="A134" s="31" t="s">
        <v>16</v>
      </c>
      <c r="B134" s="60">
        <v>4565.6055999999999</v>
      </c>
      <c r="C134" s="61">
        <v>38.141399999999997</v>
      </c>
      <c r="D134" s="61">
        <v>0</v>
      </c>
      <c r="E134" s="62">
        <v>4603.7470000000003</v>
      </c>
    </row>
    <row r="135" spans="1:5" x14ac:dyDescent="0.2">
      <c r="A135" s="25" t="s">
        <v>201</v>
      </c>
      <c r="B135" s="48">
        <v>0</v>
      </c>
      <c r="C135" s="52">
        <v>0</v>
      </c>
      <c r="D135" s="52">
        <v>0</v>
      </c>
      <c r="E135" s="50">
        <v>0</v>
      </c>
    </row>
    <row r="136" spans="1:5" x14ac:dyDescent="0.2">
      <c r="A136" s="25" t="s">
        <v>202</v>
      </c>
      <c r="B136" s="48">
        <v>0</v>
      </c>
      <c r="C136" s="52">
        <v>0</v>
      </c>
      <c r="D136" s="52">
        <v>0</v>
      </c>
      <c r="E136" s="50">
        <v>0</v>
      </c>
    </row>
    <row r="137" spans="1:5" x14ac:dyDescent="0.2">
      <c r="A137" s="25" t="s">
        <v>203</v>
      </c>
      <c r="B137" s="48">
        <v>0</v>
      </c>
      <c r="C137" s="52">
        <v>0</v>
      </c>
      <c r="D137" s="52">
        <v>0</v>
      </c>
      <c r="E137" s="50">
        <v>0</v>
      </c>
    </row>
    <row r="138" spans="1:5" x14ac:dyDescent="0.2">
      <c r="A138" s="25" t="s">
        <v>204</v>
      </c>
      <c r="B138" s="48">
        <v>0</v>
      </c>
      <c r="C138" s="52">
        <v>0</v>
      </c>
      <c r="D138" s="52">
        <v>0</v>
      </c>
      <c r="E138" s="50">
        <v>0</v>
      </c>
    </row>
    <row r="139" spans="1:5" x14ac:dyDescent="0.2">
      <c r="A139" s="25" t="s">
        <v>205</v>
      </c>
      <c r="B139" s="48">
        <v>2.6846000000000001</v>
      </c>
      <c r="C139" s="52">
        <v>0</v>
      </c>
      <c r="D139" s="52">
        <v>0</v>
      </c>
      <c r="E139" s="50">
        <v>2.6846000000000001</v>
      </c>
    </row>
    <row r="140" spans="1:5" x14ac:dyDescent="0.2">
      <c r="A140" s="45" t="s">
        <v>206</v>
      </c>
      <c r="B140" s="102">
        <v>2.6846000000000001</v>
      </c>
      <c r="C140" s="103">
        <v>0</v>
      </c>
      <c r="D140" s="103">
        <v>0</v>
      </c>
      <c r="E140" s="104">
        <v>2.6846000000000001</v>
      </c>
    </row>
    <row r="141" spans="1:5" x14ac:dyDescent="0.2">
      <c r="A141" s="31" t="s">
        <v>18</v>
      </c>
      <c r="B141" s="60">
        <v>0</v>
      </c>
      <c r="C141" s="61">
        <v>0</v>
      </c>
      <c r="D141" s="61">
        <v>0</v>
      </c>
      <c r="E141" s="62">
        <v>0</v>
      </c>
    </row>
    <row r="142" spans="1:5" x14ac:dyDescent="0.2">
      <c r="A142" s="25" t="s">
        <v>207</v>
      </c>
      <c r="B142" s="48">
        <v>0</v>
      </c>
      <c r="C142" s="52">
        <v>0</v>
      </c>
      <c r="D142" s="52">
        <v>0</v>
      </c>
      <c r="E142" s="50">
        <v>0</v>
      </c>
    </row>
    <row r="143" spans="1:5" x14ac:dyDescent="0.2">
      <c r="A143" s="25" t="s">
        <v>208</v>
      </c>
      <c r="B143" s="48">
        <v>0</v>
      </c>
      <c r="C143" s="52">
        <v>0</v>
      </c>
      <c r="D143" s="52">
        <v>0</v>
      </c>
      <c r="E143" s="50">
        <v>0</v>
      </c>
    </row>
    <row r="144" spans="1:5" x14ac:dyDescent="0.2">
      <c r="A144" s="25" t="s">
        <v>209</v>
      </c>
      <c r="B144" s="48">
        <v>0</v>
      </c>
      <c r="C144" s="52">
        <v>0</v>
      </c>
      <c r="D144" s="52">
        <v>0</v>
      </c>
      <c r="E144" s="50">
        <v>0</v>
      </c>
    </row>
    <row r="145" spans="1:5" x14ac:dyDescent="0.2">
      <c r="A145" s="31" t="s">
        <v>20</v>
      </c>
      <c r="B145" s="60">
        <v>0</v>
      </c>
      <c r="C145" s="61">
        <v>0</v>
      </c>
      <c r="D145" s="61">
        <v>0</v>
      </c>
      <c r="E145" s="62">
        <v>0</v>
      </c>
    </row>
    <row r="146" spans="1:5" x14ac:dyDescent="0.2">
      <c r="A146" s="25" t="s">
        <v>210</v>
      </c>
      <c r="B146" s="48">
        <v>0</v>
      </c>
      <c r="C146" s="52">
        <v>0</v>
      </c>
      <c r="D146" s="52">
        <v>0</v>
      </c>
      <c r="E146" s="50">
        <v>0</v>
      </c>
    </row>
    <row r="147" spans="1:5" x14ac:dyDescent="0.2">
      <c r="A147" s="25" t="s">
        <v>211</v>
      </c>
      <c r="B147" s="48">
        <v>0</v>
      </c>
      <c r="C147" s="52">
        <v>0</v>
      </c>
      <c r="D147" s="52">
        <v>0</v>
      </c>
      <c r="E147" s="50">
        <v>0</v>
      </c>
    </row>
    <row r="148" spans="1:5" x14ac:dyDescent="0.2">
      <c r="A148" s="31" t="s">
        <v>22</v>
      </c>
      <c r="B148" s="60">
        <v>92.086200000000005</v>
      </c>
      <c r="C148" s="61">
        <v>0</v>
      </c>
      <c r="D148" s="61">
        <v>30.836500000000001</v>
      </c>
      <c r="E148" s="62">
        <v>122.92270000000001</v>
      </c>
    </row>
    <row r="149" spans="1:5" x14ac:dyDescent="0.2">
      <c r="A149" s="34" t="s">
        <v>212</v>
      </c>
      <c r="B149" s="53">
        <v>92.086200000000005</v>
      </c>
      <c r="C149" s="55">
        <v>0</v>
      </c>
      <c r="D149" s="55">
        <v>30.836500000000001</v>
      </c>
      <c r="E149" s="54">
        <v>122.92270000000001</v>
      </c>
    </row>
    <row r="150" spans="1:5" x14ac:dyDescent="0.2">
      <c r="A150" s="31" t="s">
        <v>24</v>
      </c>
      <c r="B150" s="60">
        <v>0</v>
      </c>
      <c r="C150" s="61">
        <v>0</v>
      </c>
      <c r="D150" s="61">
        <v>21.9678</v>
      </c>
      <c r="E150" s="62">
        <v>21.9678</v>
      </c>
    </row>
    <row r="151" spans="1:5" x14ac:dyDescent="0.2">
      <c r="A151" s="34" t="s">
        <v>213</v>
      </c>
      <c r="B151" s="53">
        <v>0</v>
      </c>
      <c r="C151" s="55">
        <v>0</v>
      </c>
      <c r="D151" s="55">
        <v>21.9678</v>
      </c>
      <c r="E151" s="54">
        <v>21.9678</v>
      </c>
    </row>
    <row r="152" spans="1:5" x14ac:dyDescent="0.2">
      <c r="A152" s="31" t="s">
        <v>26</v>
      </c>
      <c r="B152" s="60">
        <v>3045.1970000000001</v>
      </c>
      <c r="C152" s="61">
        <v>30.784600000000001</v>
      </c>
      <c r="D152" s="61">
        <v>24.976800000000001</v>
      </c>
      <c r="E152" s="62">
        <v>3100.9584</v>
      </c>
    </row>
    <row r="153" spans="1:5" x14ac:dyDescent="0.2">
      <c r="A153" s="34" t="s">
        <v>214</v>
      </c>
      <c r="B153" s="53">
        <v>3045.1970000000001</v>
      </c>
      <c r="C153" s="55">
        <v>30.784600000000001</v>
      </c>
      <c r="D153" s="55">
        <v>24.976800000000001</v>
      </c>
      <c r="E153" s="54">
        <v>3100.9584</v>
      </c>
    </row>
    <row r="154" spans="1:5" x14ac:dyDescent="0.2">
      <c r="A154" s="31" t="s">
        <v>27</v>
      </c>
      <c r="B154" s="60">
        <v>0</v>
      </c>
      <c r="C154" s="61">
        <v>1311.2013999999999</v>
      </c>
      <c r="D154" s="61">
        <v>0</v>
      </c>
      <c r="E154" s="62">
        <v>1311.2013999999999</v>
      </c>
    </row>
    <row r="155" spans="1:5" x14ac:dyDescent="0.2">
      <c r="A155" s="25" t="s">
        <v>215</v>
      </c>
      <c r="B155" s="48">
        <v>184842.5802</v>
      </c>
      <c r="C155" s="52">
        <v>0</v>
      </c>
      <c r="D155" s="52">
        <v>0</v>
      </c>
      <c r="E155" s="50">
        <v>184842.5802</v>
      </c>
    </row>
    <row r="156" spans="1:5" x14ac:dyDescent="0.2">
      <c r="A156" s="25" t="s">
        <v>216</v>
      </c>
      <c r="B156" s="48">
        <v>53973.020799999998</v>
      </c>
      <c r="C156" s="52">
        <v>0</v>
      </c>
      <c r="D156" s="52">
        <v>0</v>
      </c>
      <c r="E156" s="50">
        <v>53973.020799999998</v>
      </c>
    </row>
    <row r="157" spans="1:5" x14ac:dyDescent="0.2">
      <c r="A157" s="25" t="s">
        <v>217</v>
      </c>
      <c r="B157" s="48">
        <v>58011.237200000003</v>
      </c>
      <c r="C157" s="52">
        <v>0</v>
      </c>
      <c r="D157" s="52">
        <v>0</v>
      </c>
      <c r="E157" s="50">
        <v>58011.237200000003</v>
      </c>
    </row>
    <row r="158" spans="1:5" x14ac:dyDescent="0.2">
      <c r="A158" s="25" t="s">
        <v>218</v>
      </c>
      <c r="B158" s="48">
        <v>106254.4117</v>
      </c>
      <c r="C158" s="52">
        <v>0</v>
      </c>
      <c r="D158" s="52">
        <v>0</v>
      </c>
      <c r="E158" s="50">
        <v>106254.4117</v>
      </c>
    </row>
    <row r="159" spans="1:5" x14ac:dyDescent="0.2">
      <c r="A159" s="31" t="s">
        <v>29</v>
      </c>
      <c r="B159" s="60">
        <v>403081.2499</v>
      </c>
      <c r="C159" s="61">
        <v>1311.2013999999999</v>
      </c>
      <c r="D159" s="61">
        <v>0</v>
      </c>
      <c r="E159" s="62">
        <v>404392.45130000002</v>
      </c>
    </row>
    <row r="160" spans="1:5" x14ac:dyDescent="0.2">
      <c r="A160" s="25" t="s">
        <v>219</v>
      </c>
      <c r="B160" s="48">
        <v>166.17160000000001</v>
      </c>
      <c r="C160" s="52">
        <v>0</v>
      </c>
      <c r="D160" s="52">
        <v>0</v>
      </c>
      <c r="E160" s="50">
        <v>166.17160000000001</v>
      </c>
    </row>
    <row r="161" spans="1:6" x14ac:dyDescent="0.2">
      <c r="A161" s="25" t="s">
        <v>220</v>
      </c>
      <c r="B161" s="48">
        <v>34165.303800000002</v>
      </c>
      <c r="C161" s="52">
        <v>0</v>
      </c>
      <c r="D161" s="52">
        <v>0</v>
      </c>
      <c r="E161" s="50">
        <v>34165.303800000002</v>
      </c>
    </row>
    <row r="162" spans="1:6" x14ac:dyDescent="0.2">
      <c r="A162" s="25" t="s">
        <v>221</v>
      </c>
      <c r="B162" s="48">
        <v>218377.7905</v>
      </c>
      <c r="C162" s="52">
        <v>0</v>
      </c>
      <c r="D162" s="52">
        <v>0</v>
      </c>
      <c r="E162" s="50">
        <v>218377.7905</v>
      </c>
    </row>
    <row r="163" spans="1:6" x14ac:dyDescent="0.2">
      <c r="A163" s="25" t="s">
        <v>222</v>
      </c>
      <c r="B163" s="48">
        <v>55615.082300000002</v>
      </c>
      <c r="C163" s="52">
        <v>0</v>
      </c>
      <c r="D163" s="52">
        <v>0</v>
      </c>
      <c r="E163" s="50">
        <v>55615.082300000002</v>
      </c>
    </row>
    <row r="164" spans="1:6" x14ac:dyDescent="0.2">
      <c r="A164" s="25" t="s">
        <v>223</v>
      </c>
      <c r="B164" s="48">
        <v>72719.003299999997</v>
      </c>
      <c r="C164" s="52">
        <v>0</v>
      </c>
      <c r="D164" s="52">
        <v>0</v>
      </c>
      <c r="E164" s="50">
        <v>72719.003299999997</v>
      </c>
    </row>
    <row r="165" spans="1:6" x14ac:dyDescent="0.2">
      <c r="A165" s="25" t="s">
        <v>224</v>
      </c>
      <c r="B165" s="48">
        <v>175969.83300000001</v>
      </c>
      <c r="C165" s="52">
        <v>0</v>
      </c>
      <c r="D165" s="52">
        <v>0</v>
      </c>
      <c r="E165" s="50">
        <v>175969.83300000001</v>
      </c>
    </row>
    <row r="166" spans="1:6" x14ac:dyDescent="0.2">
      <c r="A166" s="31" t="s">
        <v>30</v>
      </c>
      <c r="B166" s="60">
        <v>557013.18449999997</v>
      </c>
      <c r="C166" s="61">
        <v>0</v>
      </c>
      <c r="D166" s="61">
        <v>0</v>
      </c>
      <c r="E166" s="62">
        <v>557013.18449999997</v>
      </c>
    </row>
    <row r="167" spans="1:6" x14ac:dyDescent="0.2">
      <c r="A167" s="114" t="s">
        <v>225</v>
      </c>
      <c r="B167" s="105">
        <v>0</v>
      </c>
      <c r="C167" s="106">
        <v>0</v>
      </c>
      <c r="D167" s="106">
        <v>0</v>
      </c>
      <c r="E167" s="107">
        <v>0</v>
      </c>
    </row>
    <row r="168" spans="1:6" x14ac:dyDescent="0.2">
      <c r="A168" s="115" t="s">
        <v>226</v>
      </c>
      <c r="B168" s="48">
        <v>0</v>
      </c>
      <c r="C168" s="52">
        <v>0</v>
      </c>
      <c r="D168" s="52">
        <v>0</v>
      </c>
      <c r="E168" s="50">
        <v>0</v>
      </c>
    </row>
    <row r="169" spans="1:6" x14ac:dyDescent="0.2">
      <c r="A169" s="25" t="s">
        <v>227</v>
      </c>
      <c r="B169" s="48">
        <v>477.31110000000001</v>
      </c>
      <c r="C169" s="52">
        <v>0</v>
      </c>
      <c r="D169" s="52">
        <v>0</v>
      </c>
      <c r="E169" s="50">
        <v>477.31110000000001</v>
      </c>
    </row>
    <row r="170" spans="1:6" x14ac:dyDescent="0.2">
      <c r="A170" s="25" t="s">
        <v>228</v>
      </c>
      <c r="B170" s="48">
        <v>18375.202700000002</v>
      </c>
      <c r="C170" s="52">
        <v>0</v>
      </c>
      <c r="D170" s="52">
        <v>0</v>
      </c>
      <c r="E170" s="50">
        <v>18375.202700000002</v>
      </c>
    </row>
    <row r="171" spans="1:6" x14ac:dyDescent="0.2">
      <c r="A171" s="115" t="s">
        <v>229</v>
      </c>
      <c r="B171" s="48">
        <v>50443.863400000002</v>
      </c>
      <c r="C171" s="52">
        <v>0</v>
      </c>
      <c r="D171" s="52">
        <v>0</v>
      </c>
      <c r="E171" s="50">
        <v>50443.863400000002</v>
      </c>
    </row>
    <row r="172" spans="1:6" x14ac:dyDescent="0.2">
      <c r="A172" s="115" t="s">
        <v>230</v>
      </c>
      <c r="B172" s="48">
        <v>4202.9462000000003</v>
      </c>
      <c r="C172" s="52">
        <v>0</v>
      </c>
      <c r="D172" s="52">
        <v>0</v>
      </c>
      <c r="E172" s="50">
        <v>4202.9462000000003</v>
      </c>
    </row>
    <row r="173" spans="1:6" ht="13.5" thickBot="1" x14ac:dyDescent="0.25">
      <c r="A173" s="134" t="s">
        <v>31</v>
      </c>
      <c r="B173" s="135">
        <v>73499.323399999994</v>
      </c>
      <c r="C173" s="136">
        <v>0</v>
      </c>
      <c r="D173" s="136">
        <v>0</v>
      </c>
      <c r="E173" s="137">
        <v>73499.323399999994</v>
      </c>
      <c r="F173" s="2"/>
    </row>
    <row r="174" spans="1:6" ht="14.25" thickTop="1" thickBot="1" x14ac:dyDescent="0.25">
      <c r="A174" s="72" t="s">
        <v>32</v>
      </c>
      <c r="B174" s="73">
        <v>1058318.0639</v>
      </c>
      <c r="C174" s="74">
        <v>1807.3641</v>
      </c>
      <c r="D174" s="74">
        <v>120.5063</v>
      </c>
      <c r="E174" s="75">
        <v>1060245.9342999998</v>
      </c>
    </row>
    <row r="175" spans="1:6" s="9" customFormat="1" ht="17.45" customHeight="1" thickTop="1" x14ac:dyDescent="0.25">
      <c r="A175" s="57" t="s">
        <v>54</v>
      </c>
      <c r="B175" s="10"/>
      <c r="C175" s="10"/>
      <c r="D175" s="10"/>
      <c r="E175" s="10"/>
      <c r="F175" s="10"/>
    </row>
    <row r="176" spans="1:6" x14ac:dyDescent="0.2">
      <c r="A176" s="36" t="s">
        <v>64</v>
      </c>
      <c r="B176" s="37"/>
      <c r="C176" s="37"/>
      <c r="D176" s="37"/>
      <c r="E176" s="37"/>
    </row>
    <row r="177" spans="1:5" x14ac:dyDescent="0.2">
      <c r="A177" s="38" t="s">
        <v>65</v>
      </c>
      <c r="B177" s="37"/>
      <c r="C177" s="37"/>
      <c r="D177" s="37"/>
      <c r="E177" s="37"/>
    </row>
    <row r="178" spans="1:5" x14ac:dyDescent="0.2">
      <c r="A178" s="36" t="s">
        <v>66</v>
      </c>
      <c r="B178" s="37"/>
      <c r="C178" s="37"/>
      <c r="D178" s="37"/>
      <c r="E178" s="37"/>
    </row>
    <row r="179" spans="1:5" x14ac:dyDescent="0.2">
      <c r="A179" s="39" t="s">
        <v>67</v>
      </c>
      <c r="B179" s="37"/>
      <c r="C179" s="37"/>
      <c r="D179" s="37"/>
      <c r="E179" s="37"/>
    </row>
    <row r="180" spans="1:5" x14ac:dyDescent="0.2">
      <c r="A180" s="39" t="s">
        <v>68</v>
      </c>
      <c r="B180" s="37"/>
      <c r="C180" s="37"/>
      <c r="D180" s="37"/>
      <c r="E180" s="37"/>
    </row>
    <row r="181" spans="1:5" s="78" customFormat="1" ht="15" x14ac:dyDescent="0.25">
      <c r="A181" s="57" t="s">
        <v>78</v>
      </c>
      <c r="B181" s="57"/>
    </row>
  </sheetData>
  <mergeCells count="1">
    <mergeCell ref="A3:E3"/>
  </mergeCells>
  <phoneticPr fontId="0" type="noConversion"/>
  <conditionalFormatting sqref="B175:C175">
    <cfRule type="cellIs" dxfId="15" priority="2" stopIfTrue="1" operator="notBetween">
      <formula>#REF!*1.15</formula>
      <formula>#REF!*0.85</formula>
    </cfRule>
  </conditionalFormatting>
  <conditionalFormatting sqref="B181:C181">
    <cfRule type="cellIs" dxfId="14" priority="1" stopIfTrue="1" operator="notBetween">
      <formula>#REF!*1.15</formula>
      <formula>#REF!*0.85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workbookViewId="0">
      <selection activeCell="G181" sqref="G181"/>
    </sheetView>
  </sheetViews>
  <sheetFormatPr baseColWidth="10" defaultRowHeight="15" x14ac:dyDescent="0.25"/>
  <cols>
    <col min="1" max="1" width="46" customWidth="1"/>
    <col min="2" max="2" width="12.28515625" bestFit="1" customWidth="1"/>
    <col min="3" max="4" width="11.5703125" bestFit="1" customWidth="1"/>
    <col min="5" max="5" width="12.28515625" bestFit="1" customWidth="1"/>
  </cols>
  <sheetData>
    <row r="1" spans="1:7" x14ac:dyDescent="0.25">
      <c r="A1" s="1"/>
      <c r="B1" s="1"/>
      <c r="C1" s="1"/>
      <c r="D1" s="1"/>
      <c r="E1" s="1"/>
    </row>
    <row r="2" spans="1:7" ht="15.75" x14ac:dyDescent="0.25">
      <c r="A2" s="23" t="s">
        <v>77</v>
      </c>
      <c r="B2" s="23"/>
      <c r="C2" s="23"/>
      <c r="D2" s="23"/>
      <c r="E2" s="23"/>
      <c r="F2" s="23"/>
      <c r="G2" s="35"/>
    </row>
    <row r="3" spans="1:7" ht="16.5" thickBot="1" x14ac:dyDescent="0.3">
      <c r="A3" s="165"/>
      <c r="B3" s="165"/>
      <c r="C3" s="165"/>
      <c r="D3" s="165"/>
      <c r="E3" s="165"/>
    </row>
    <row r="4" spans="1:7" ht="15.75" thickBot="1" x14ac:dyDescent="0.3">
      <c r="A4" s="29" t="s">
        <v>0</v>
      </c>
      <c r="B4" s="68" t="s">
        <v>1</v>
      </c>
      <c r="C4" s="71" t="s">
        <v>2</v>
      </c>
      <c r="D4" s="71" t="s">
        <v>3</v>
      </c>
      <c r="E4" s="70" t="s">
        <v>4</v>
      </c>
    </row>
    <row r="5" spans="1:7" ht="15.75" thickTop="1" x14ac:dyDescent="0.25">
      <c r="A5" s="24" t="s">
        <v>231</v>
      </c>
      <c r="B5" s="84">
        <v>0</v>
      </c>
      <c r="C5" s="85">
        <v>0</v>
      </c>
      <c r="D5" s="85">
        <v>0</v>
      </c>
      <c r="E5" s="86">
        <v>0</v>
      </c>
    </row>
    <row r="6" spans="1:7" x14ac:dyDescent="0.25">
      <c r="A6" s="25" t="s">
        <v>81</v>
      </c>
      <c r="B6" s="87">
        <v>32.6</v>
      </c>
      <c r="C6" s="88">
        <v>0</v>
      </c>
      <c r="D6" s="88">
        <v>0</v>
      </c>
      <c r="E6" s="89">
        <v>32.6</v>
      </c>
    </row>
    <row r="7" spans="1:7" x14ac:dyDescent="0.25">
      <c r="A7" s="25" t="s">
        <v>82</v>
      </c>
      <c r="B7" s="87">
        <v>0</v>
      </c>
      <c r="C7" s="88">
        <v>0</v>
      </c>
      <c r="D7" s="88">
        <v>0</v>
      </c>
      <c r="E7" s="89">
        <v>0</v>
      </c>
    </row>
    <row r="8" spans="1:7" x14ac:dyDescent="0.25">
      <c r="A8" s="25" t="s">
        <v>232</v>
      </c>
      <c r="B8" s="87">
        <v>0</v>
      </c>
      <c r="C8" s="88">
        <v>0</v>
      </c>
      <c r="D8" s="88">
        <v>0</v>
      </c>
      <c r="E8" s="89">
        <v>0</v>
      </c>
    </row>
    <row r="9" spans="1:7" x14ac:dyDescent="0.25">
      <c r="A9" s="25" t="s">
        <v>84</v>
      </c>
      <c r="B9" s="87">
        <v>0</v>
      </c>
      <c r="C9" s="88">
        <v>0</v>
      </c>
      <c r="D9" s="88">
        <v>0</v>
      </c>
      <c r="E9" s="89">
        <v>0</v>
      </c>
    </row>
    <row r="10" spans="1:7" x14ac:dyDescent="0.25">
      <c r="A10" s="25" t="s">
        <v>85</v>
      </c>
      <c r="B10" s="87">
        <v>4.51</v>
      </c>
      <c r="C10" s="88">
        <v>0</v>
      </c>
      <c r="D10" s="88">
        <v>0</v>
      </c>
      <c r="E10" s="89">
        <v>4.51</v>
      </c>
    </row>
    <row r="11" spans="1:7" x14ac:dyDescent="0.25">
      <c r="A11" s="25" t="s">
        <v>86</v>
      </c>
      <c r="B11" s="87">
        <v>0</v>
      </c>
      <c r="C11" s="88">
        <v>0</v>
      </c>
      <c r="D11" s="88">
        <v>0</v>
      </c>
      <c r="E11" s="89">
        <v>0</v>
      </c>
    </row>
    <row r="12" spans="1:7" x14ac:dyDescent="0.25">
      <c r="A12" s="25" t="s">
        <v>87</v>
      </c>
      <c r="B12" s="87">
        <v>0</v>
      </c>
      <c r="C12" s="88">
        <v>0</v>
      </c>
      <c r="D12" s="88">
        <v>0</v>
      </c>
      <c r="E12" s="89">
        <v>0</v>
      </c>
    </row>
    <row r="13" spans="1:7" x14ac:dyDescent="0.25">
      <c r="A13" s="25" t="s">
        <v>88</v>
      </c>
      <c r="B13" s="87">
        <v>0</v>
      </c>
      <c r="C13" s="88">
        <v>0</v>
      </c>
      <c r="D13" s="88">
        <v>0</v>
      </c>
      <c r="E13" s="89">
        <v>0</v>
      </c>
    </row>
    <row r="14" spans="1:7" x14ac:dyDescent="0.25">
      <c r="A14" s="25" t="s">
        <v>89</v>
      </c>
      <c r="B14" s="87">
        <v>168.29</v>
      </c>
      <c r="C14" s="88">
        <v>0</v>
      </c>
      <c r="D14" s="88">
        <v>0</v>
      </c>
      <c r="E14" s="89">
        <v>168.29</v>
      </c>
    </row>
    <row r="15" spans="1:7" x14ac:dyDescent="0.25">
      <c r="A15" s="25" t="s">
        <v>90</v>
      </c>
      <c r="B15" s="87">
        <v>0</v>
      </c>
      <c r="C15" s="88">
        <v>0</v>
      </c>
      <c r="D15" s="88">
        <v>0</v>
      </c>
      <c r="E15" s="89">
        <v>0</v>
      </c>
    </row>
    <row r="16" spans="1:7" x14ac:dyDescent="0.25">
      <c r="A16" s="25" t="s">
        <v>233</v>
      </c>
      <c r="B16" s="87">
        <v>0</v>
      </c>
      <c r="C16" s="88">
        <v>0</v>
      </c>
      <c r="D16" s="88">
        <v>0</v>
      </c>
      <c r="E16" s="89">
        <v>0</v>
      </c>
    </row>
    <row r="17" spans="1:5" x14ac:dyDescent="0.25">
      <c r="A17" s="31" t="s">
        <v>5</v>
      </c>
      <c r="B17" s="90">
        <v>205.4</v>
      </c>
      <c r="C17" s="91">
        <v>0</v>
      </c>
      <c r="D17" s="91">
        <v>0</v>
      </c>
      <c r="E17" s="92">
        <f>SUM(E5:E16)</f>
        <v>205.39999999999998</v>
      </c>
    </row>
    <row r="18" spans="1:5" x14ac:dyDescent="0.25">
      <c r="A18" s="25" t="s">
        <v>234</v>
      </c>
      <c r="B18" s="87">
        <v>530.08000000000004</v>
      </c>
      <c r="C18" s="88">
        <v>0</v>
      </c>
      <c r="D18" s="88">
        <v>0</v>
      </c>
      <c r="E18" s="89">
        <v>530.08000000000004</v>
      </c>
    </row>
    <row r="19" spans="1:5" x14ac:dyDescent="0.25">
      <c r="A19" s="25" t="s">
        <v>93</v>
      </c>
      <c r="B19" s="87">
        <v>0</v>
      </c>
      <c r="C19" s="88">
        <v>0</v>
      </c>
      <c r="D19" s="88">
        <v>0</v>
      </c>
      <c r="E19" s="89">
        <v>0</v>
      </c>
    </row>
    <row r="20" spans="1:5" x14ac:dyDescent="0.25">
      <c r="A20" s="25" t="s">
        <v>94</v>
      </c>
      <c r="B20" s="87">
        <v>0</v>
      </c>
      <c r="C20" s="88">
        <v>0</v>
      </c>
      <c r="D20" s="88">
        <v>0</v>
      </c>
      <c r="E20" s="89">
        <v>0</v>
      </c>
    </row>
    <row r="21" spans="1:5" x14ac:dyDescent="0.25">
      <c r="A21" s="25" t="s">
        <v>95</v>
      </c>
      <c r="B21" s="87">
        <v>0</v>
      </c>
      <c r="C21" s="88">
        <v>0</v>
      </c>
      <c r="D21" s="88">
        <v>0</v>
      </c>
      <c r="E21" s="89">
        <v>0</v>
      </c>
    </row>
    <row r="22" spans="1:5" x14ac:dyDescent="0.25">
      <c r="A22" s="25" t="s">
        <v>96</v>
      </c>
      <c r="B22" s="87">
        <v>0</v>
      </c>
      <c r="C22" s="88">
        <v>0</v>
      </c>
      <c r="D22" s="88">
        <v>0</v>
      </c>
      <c r="E22" s="89">
        <v>0</v>
      </c>
    </row>
    <row r="23" spans="1:5" x14ac:dyDescent="0.25">
      <c r="A23" s="25" t="s">
        <v>235</v>
      </c>
      <c r="B23" s="87">
        <v>0</v>
      </c>
      <c r="C23" s="88">
        <v>0</v>
      </c>
      <c r="D23" s="88">
        <v>0</v>
      </c>
      <c r="E23" s="89">
        <v>0</v>
      </c>
    </row>
    <row r="24" spans="1:5" x14ac:dyDescent="0.25">
      <c r="A24" s="25" t="s">
        <v>99</v>
      </c>
      <c r="B24" s="87">
        <v>0</v>
      </c>
      <c r="C24" s="88">
        <v>0</v>
      </c>
      <c r="D24" s="88">
        <v>0</v>
      </c>
      <c r="E24" s="89">
        <v>0</v>
      </c>
    </row>
    <row r="25" spans="1:5" x14ac:dyDescent="0.25">
      <c r="A25" s="25" t="s">
        <v>100</v>
      </c>
      <c r="B25" s="87">
        <v>0</v>
      </c>
      <c r="C25" s="88">
        <v>0</v>
      </c>
      <c r="D25" s="88">
        <v>0</v>
      </c>
      <c r="E25" s="89">
        <v>0</v>
      </c>
    </row>
    <row r="26" spans="1:5" x14ac:dyDescent="0.25">
      <c r="A26" s="25" t="s">
        <v>101</v>
      </c>
      <c r="B26" s="87">
        <v>0</v>
      </c>
      <c r="C26" s="88">
        <v>0</v>
      </c>
      <c r="D26" s="88">
        <v>0</v>
      </c>
      <c r="E26" s="89">
        <v>0</v>
      </c>
    </row>
    <row r="27" spans="1:5" x14ac:dyDescent="0.25">
      <c r="A27" s="25" t="s">
        <v>236</v>
      </c>
      <c r="B27" s="87">
        <v>0</v>
      </c>
      <c r="C27" s="88">
        <v>0</v>
      </c>
      <c r="D27" s="88">
        <v>0</v>
      </c>
      <c r="E27" s="89">
        <v>0</v>
      </c>
    </row>
    <row r="28" spans="1:5" x14ac:dyDescent="0.25">
      <c r="A28" s="31" t="s">
        <v>7</v>
      </c>
      <c r="B28" s="90">
        <f>SUM(B18:B27)</f>
        <v>530.08000000000004</v>
      </c>
      <c r="C28" s="91">
        <v>0</v>
      </c>
      <c r="D28" s="91">
        <v>0</v>
      </c>
      <c r="E28" s="92">
        <f>SUM(E18:E27)</f>
        <v>530.08000000000004</v>
      </c>
    </row>
    <row r="29" spans="1:5" x14ac:dyDescent="0.25">
      <c r="A29" s="25" t="s">
        <v>103</v>
      </c>
      <c r="B29" s="87">
        <v>65.88</v>
      </c>
      <c r="C29" s="88">
        <v>20.22</v>
      </c>
      <c r="D29" s="88">
        <v>0</v>
      </c>
      <c r="E29" s="89">
        <v>86.11</v>
      </c>
    </row>
    <row r="30" spans="1:5" x14ac:dyDescent="0.25">
      <c r="A30" s="25" t="s">
        <v>104</v>
      </c>
      <c r="B30" s="87">
        <v>0</v>
      </c>
      <c r="C30" s="88">
        <v>0</v>
      </c>
      <c r="D30" s="88">
        <v>0</v>
      </c>
      <c r="E30" s="89">
        <v>0</v>
      </c>
    </row>
    <row r="31" spans="1:5" x14ac:dyDescent="0.25">
      <c r="A31" s="25" t="s">
        <v>105</v>
      </c>
      <c r="B31" s="87">
        <v>0</v>
      </c>
      <c r="C31" s="88">
        <v>0</v>
      </c>
      <c r="D31" s="88">
        <v>0</v>
      </c>
      <c r="E31" s="89">
        <v>0</v>
      </c>
    </row>
    <row r="32" spans="1:5" x14ac:dyDescent="0.25">
      <c r="A32" s="25" t="s">
        <v>106</v>
      </c>
      <c r="B32" s="87">
        <v>0</v>
      </c>
      <c r="C32" s="88">
        <v>0</v>
      </c>
      <c r="D32" s="88">
        <v>0</v>
      </c>
      <c r="E32" s="89">
        <v>0</v>
      </c>
    </row>
    <row r="33" spans="1:5" x14ac:dyDescent="0.25">
      <c r="A33" s="31" t="s">
        <v>9</v>
      </c>
      <c r="B33" s="90">
        <f>SUM(B29:B32)</f>
        <v>65.88</v>
      </c>
      <c r="C33" s="91">
        <f>SUM(C29:C32)</f>
        <v>20.22</v>
      </c>
      <c r="D33" s="91">
        <v>0</v>
      </c>
      <c r="E33" s="92">
        <f>SUM(E29:E32)</f>
        <v>86.11</v>
      </c>
    </row>
    <row r="34" spans="1:5" x14ac:dyDescent="0.25">
      <c r="A34" s="25" t="s">
        <v>237</v>
      </c>
      <c r="B34" s="87">
        <v>0</v>
      </c>
      <c r="C34" s="88">
        <v>0</v>
      </c>
      <c r="D34" s="88">
        <v>0</v>
      </c>
      <c r="E34" s="89">
        <v>0</v>
      </c>
    </row>
    <row r="35" spans="1:5" x14ac:dyDescent="0.25">
      <c r="A35" s="25" t="s">
        <v>108</v>
      </c>
      <c r="B35" s="87">
        <v>0</v>
      </c>
      <c r="C35" s="88">
        <v>0</v>
      </c>
      <c r="D35" s="88">
        <v>0</v>
      </c>
      <c r="E35" s="89">
        <v>0</v>
      </c>
    </row>
    <row r="36" spans="1:5" x14ac:dyDescent="0.25">
      <c r="A36" s="25" t="s">
        <v>238</v>
      </c>
      <c r="B36" s="87">
        <v>0</v>
      </c>
      <c r="C36" s="88">
        <v>0</v>
      </c>
      <c r="D36" s="88">
        <v>0</v>
      </c>
      <c r="E36" s="89">
        <v>0</v>
      </c>
    </row>
    <row r="37" spans="1:5" x14ac:dyDescent="0.25">
      <c r="A37" s="26" t="s">
        <v>110</v>
      </c>
      <c r="B37" s="87">
        <v>0</v>
      </c>
      <c r="C37" s="88">
        <v>0</v>
      </c>
      <c r="D37" s="88">
        <v>0</v>
      </c>
      <c r="E37" s="89">
        <v>0</v>
      </c>
    </row>
    <row r="38" spans="1:5" x14ac:dyDescent="0.25">
      <c r="A38" s="25" t="s">
        <v>111</v>
      </c>
      <c r="B38" s="87">
        <v>0</v>
      </c>
      <c r="C38" s="88">
        <v>0</v>
      </c>
      <c r="D38" s="88">
        <v>0</v>
      </c>
      <c r="E38" s="89">
        <v>0</v>
      </c>
    </row>
    <row r="39" spans="1:5" x14ac:dyDescent="0.25">
      <c r="A39" s="25" t="s">
        <v>112</v>
      </c>
      <c r="B39" s="87">
        <v>0</v>
      </c>
      <c r="C39" s="88">
        <v>0</v>
      </c>
      <c r="D39" s="88">
        <v>0</v>
      </c>
      <c r="E39" s="89">
        <v>0</v>
      </c>
    </row>
    <row r="40" spans="1:5" x14ac:dyDescent="0.25">
      <c r="A40" s="25" t="s">
        <v>113</v>
      </c>
      <c r="B40" s="87">
        <v>0</v>
      </c>
      <c r="C40" s="88">
        <v>0</v>
      </c>
      <c r="D40" s="88">
        <v>0</v>
      </c>
      <c r="E40" s="89">
        <v>0</v>
      </c>
    </row>
    <row r="41" spans="1:5" x14ac:dyDescent="0.25">
      <c r="A41" s="25" t="s">
        <v>114</v>
      </c>
      <c r="B41" s="87">
        <v>0</v>
      </c>
      <c r="C41" s="88">
        <v>0</v>
      </c>
      <c r="D41" s="88">
        <v>0</v>
      </c>
      <c r="E41" s="89">
        <v>0</v>
      </c>
    </row>
    <row r="42" spans="1:5" x14ac:dyDescent="0.25">
      <c r="A42" s="25" t="s">
        <v>115</v>
      </c>
      <c r="B42" s="87">
        <v>0</v>
      </c>
      <c r="C42" s="88">
        <v>0</v>
      </c>
      <c r="D42" s="88">
        <v>0</v>
      </c>
      <c r="E42" s="89">
        <v>0</v>
      </c>
    </row>
    <row r="43" spans="1:5" x14ac:dyDescent="0.25">
      <c r="A43" s="25" t="s">
        <v>116</v>
      </c>
      <c r="B43" s="87">
        <v>0</v>
      </c>
      <c r="C43" s="88">
        <v>0</v>
      </c>
      <c r="D43" s="88">
        <v>0</v>
      </c>
      <c r="E43" s="89">
        <v>0</v>
      </c>
    </row>
    <row r="44" spans="1:5" x14ac:dyDescent="0.25">
      <c r="A44" s="25" t="s">
        <v>239</v>
      </c>
      <c r="B44" s="87">
        <v>0</v>
      </c>
      <c r="C44" s="88">
        <v>0</v>
      </c>
      <c r="D44" s="88">
        <v>0</v>
      </c>
      <c r="E44" s="89">
        <v>0</v>
      </c>
    </row>
    <row r="45" spans="1:5" x14ac:dyDescent="0.25">
      <c r="A45" s="25" t="s">
        <v>240</v>
      </c>
      <c r="B45" s="87">
        <v>0</v>
      </c>
      <c r="C45" s="88">
        <v>0</v>
      </c>
      <c r="D45" s="88">
        <v>0</v>
      </c>
      <c r="E45" s="89">
        <v>0</v>
      </c>
    </row>
    <row r="46" spans="1:5" x14ac:dyDescent="0.25">
      <c r="A46" s="25" t="s">
        <v>241</v>
      </c>
      <c r="B46" s="87">
        <v>0</v>
      </c>
      <c r="C46" s="88">
        <v>0</v>
      </c>
      <c r="D46" s="88">
        <v>0</v>
      </c>
      <c r="E46" s="89">
        <v>0</v>
      </c>
    </row>
    <row r="47" spans="1:5" x14ac:dyDescent="0.25">
      <c r="A47" s="25" t="s">
        <v>242</v>
      </c>
      <c r="B47" s="87">
        <v>0</v>
      </c>
      <c r="C47" s="88">
        <v>0</v>
      </c>
      <c r="D47" s="88">
        <v>0</v>
      </c>
      <c r="E47" s="89">
        <v>0</v>
      </c>
    </row>
    <row r="48" spans="1:5" x14ac:dyDescent="0.25">
      <c r="A48" s="25" t="s">
        <v>243</v>
      </c>
      <c r="B48" s="87">
        <v>0</v>
      </c>
      <c r="C48" s="88">
        <v>0</v>
      </c>
      <c r="D48" s="88">
        <v>0</v>
      </c>
      <c r="E48" s="89">
        <v>0</v>
      </c>
    </row>
    <row r="49" spans="1:5" x14ac:dyDescent="0.25">
      <c r="A49" s="25" t="s">
        <v>122</v>
      </c>
      <c r="B49" s="87">
        <v>0</v>
      </c>
      <c r="C49" s="88">
        <v>0</v>
      </c>
      <c r="D49" s="88">
        <v>0</v>
      </c>
      <c r="E49" s="89">
        <v>0</v>
      </c>
    </row>
    <row r="50" spans="1:5" x14ac:dyDescent="0.25">
      <c r="A50" s="31" t="s">
        <v>10</v>
      </c>
      <c r="B50" s="90">
        <v>0</v>
      </c>
      <c r="C50" s="91">
        <v>0</v>
      </c>
      <c r="D50" s="91">
        <v>0</v>
      </c>
      <c r="E50" s="92">
        <v>0</v>
      </c>
    </row>
    <row r="51" spans="1:5" x14ac:dyDescent="0.25">
      <c r="A51" s="25" t="s">
        <v>123</v>
      </c>
      <c r="B51" s="87">
        <v>6937.36</v>
      </c>
      <c r="C51" s="88">
        <v>2.2999999999999998</v>
      </c>
      <c r="D51" s="88">
        <v>0</v>
      </c>
      <c r="E51" s="89">
        <f>SUM(B51:D51)</f>
        <v>6939.66</v>
      </c>
    </row>
    <row r="52" spans="1:5" x14ac:dyDescent="0.25">
      <c r="A52" s="25" t="s">
        <v>124</v>
      </c>
      <c r="B52" s="87">
        <v>8.0299999999999994</v>
      </c>
      <c r="C52" s="88">
        <v>0</v>
      </c>
      <c r="D52" s="88">
        <v>0</v>
      </c>
      <c r="E52" s="89">
        <v>8.0299999999999994</v>
      </c>
    </row>
    <row r="53" spans="1:5" x14ac:dyDescent="0.25">
      <c r="A53" s="25" t="s">
        <v>125</v>
      </c>
      <c r="B53" s="87">
        <v>0</v>
      </c>
      <c r="C53" s="88">
        <v>0</v>
      </c>
      <c r="D53" s="88">
        <v>0</v>
      </c>
      <c r="E53" s="89">
        <v>0</v>
      </c>
    </row>
    <row r="54" spans="1:5" x14ac:dyDescent="0.25">
      <c r="A54" s="25" t="s">
        <v>126</v>
      </c>
      <c r="B54" s="87">
        <v>1278.8399999999999</v>
      </c>
      <c r="C54" s="88">
        <v>2.4300000000000002</v>
      </c>
      <c r="D54" s="88">
        <v>0</v>
      </c>
      <c r="E54" s="89">
        <f>SUM(B54:D54)</f>
        <v>1281.27</v>
      </c>
    </row>
    <row r="55" spans="1:5" x14ac:dyDescent="0.25">
      <c r="A55" s="25" t="s">
        <v>127</v>
      </c>
      <c r="B55" s="87">
        <v>6605.21</v>
      </c>
      <c r="C55" s="88">
        <v>323.25</v>
      </c>
      <c r="D55" s="88">
        <v>0</v>
      </c>
      <c r="E55" s="89">
        <f>SUM(B55:D55)</f>
        <v>6928.46</v>
      </c>
    </row>
    <row r="56" spans="1:5" x14ac:dyDescent="0.25">
      <c r="A56" s="25" t="s">
        <v>128</v>
      </c>
      <c r="B56" s="87">
        <v>0</v>
      </c>
      <c r="C56" s="88">
        <v>0</v>
      </c>
      <c r="D56" s="88">
        <v>0</v>
      </c>
      <c r="E56" s="89">
        <v>0</v>
      </c>
    </row>
    <row r="57" spans="1:5" x14ac:dyDescent="0.25">
      <c r="A57" s="25" t="s">
        <v>129</v>
      </c>
      <c r="B57" s="87">
        <v>1.43</v>
      </c>
      <c r="C57" s="88">
        <v>0</v>
      </c>
      <c r="D57" s="88">
        <v>0</v>
      </c>
      <c r="E57" s="89">
        <v>1.43</v>
      </c>
    </row>
    <row r="58" spans="1:5" x14ac:dyDescent="0.25">
      <c r="A58" s="25" t="s">
        <v>130</v>
      </c>
      <c r="B58" s="87">
        <v>5.6</v>
      </c>
      <c r="C58" s="88">
        <v>0</v>
      </c>
      <c r="D58" s="88">
        <v>0</v>
      </c>
      <c r="E58" s="89">
        <v>5.6</v>
      </c>
    </row>
    <row r="59" spans="1:5" x14ac:dyDescent="0.25">
      <c r="A59" s="25" t="s">
        <v>131</v>
      </c>
      <c r="B59" s="87">
        <v>0</v>
      </c>
      <c r="C59" s="88">
        <v>0</v>
      </c>
      <c r="D59" s="88">
        <v>0</v>
      </c>
      <c r="E59" s="89">
        <v>0</v>
      </c>
    </row>
    <row r="60" spans="1:5" x14ac:dyDescent="0.25">
      <c r="A60" s="31" t="s">
        <v>12</v>
      </c>
      <c r="B60" s="90">
        <f>SUM(B51:B59)</f>
        <v>14836.47</v>
      </c>
      <c r="C60" s="91">
        <f>SUM(C51:C59)</f>
        <v>327.98</v>
      </c>
      <c r="D60" s="91">
        <v>0</v>
      </c>
      <c r="E60" s="92">
        <f>SUM(E51:E59)</f>
        <v>15164.449999999999</v>
      </c>
    </row>
    <row r="61" spans="1:5" x14ac:dyDescent="0.25">
      <c r="A61" s="25" t="s">
        <v>132</v>
      </c>
      <c r="B61" s="87">
        <v>1.82</v>
      </c>
      <c r="C61" s="88">
        <v>0</v>
      </c>
      <c r="D61" s="88">
        <v>0</v>
      </c>
      <c r="E61" s="89">
        <v>1.82</v>
      </c>
    </row>
    <row r="62" spans="1:5" x14ac:dyDescent="0.25">
      <c r="A62" s="25" t="s">
        <v>133</v>
      </c>
      <c r="B62" s="87">
        <v>0</v>
      </c>
      <c r="C62" s="88">
        <v>0</v>
      </c>
      <c r="D62" s="88">
        <v>0</v>
      </c>
      <c r="E62" s="89">
        <v>0</v>
      </c>
    </row>
    <row r="63" spans="1:5" x14ac:dyDescent="0.25">
      <c r="A63" s="25" t="s">
        <v>134</v>
      </c>
      <c r="B63" s="87">
        <v>0</v>
      </c>
      <c r="C63" s="88">
        <v>0</v>
      </c>
      <c r="D63" s="88">
        <v>0</v>
      </c>
      <c r="E63" s="89">
        <v>0</v>
      </c>
    </row>
    <row r="64" spans="1:5" x14ac:dyDescent="0.25">
      <c r="A64" s="26" t="s">
        <v>135</v>
      </c>
      <c r="B64" s="87">
        <v>0</v>
      </c>
      <c r="C64" s="88">
        <v>0</v>
      </c>
      <c r="D64" s="88">
        <v>0</v>
      </c>
      <c r="E64" s="89">
        <v>0</v>
      </c>
    </row>
    <row r="65" spans="1:5" x14ac:dyDescent="0.25">
      <c r="A65" s="25" t="s">
        <v>136</v>
      </c>
      <c r="B65" s="87">
        <v>0</v>
      </c>
      <c r="C65" s="88">
        <v>0</v>
      </c>
      <c r="D65" s="88">
        <v>0</v>
      </c>
      <c r="E65" s="89">
        <v>0</v>
      </c>
    </row>
    <row r="66" spans="1:5" x14ac:dyDescent="0.25">
      <c r="A66" s="25" t="s">
        <v>137</v>
      </c>
      <c r="B66" s="87">
        <v>0</v>
      </c>
      <c r="C66" s="88">
        <v>0</v>
      </c>
      <c r="D66" s="88">
        <v>0</v>
      </c>
      <c r="E66" s="89">
        <v>0</v>
      </c>
    </row>
    <row r="67" spans="1:5" x14ac:dyDescent="0.25">
      <c r="A67" s="25" t="s">
        <v>138</v>
      </c>
      <c r="B67" s="87">
        <v>1.82</v>
      </c>
      <c r="C67" s="88">
        <v>25.31</v>
      </c>
      <c r="D67" s="88">
        <v>0</v>
      </c>
      <c r="E67" s="89">
        <f>SUM(B67:D67)</f>
        <v>27.13</v>
      </c>
    </row>
    <row r="68" spans="1:5" x14ac:dyDescent="0.25">
      <c r="A68" s="25" t="s">
        <v>139</v>
      </c>
      <c r="B68" s="87">
        <v>0</v>
      </c>
      <c r="C68" s="88">
        <v>0</v>
      </c>
      <c r="D68" s="88">
        <v>0</v>
      </c>
      <c r="E68" s="89">
        <v>0</v>
      </c>
    </row>
    <row r="69" spans="1:5" x14ac:dyDescent="0.25">
      <c r="A69" s="25" t="s">
        <v>140</v>
      </c>
      <c r="B69" s="87">
        <v>0</v>
      </c>
      <c r="C69" s="88">
        <v>0</v>
      </c>
      <c r="D69" s="88">
        <v>0</v>
      </c>
      <c r="E69" s="89">
        <v>0</v>
      </c>
    </row>
    <row r="70" spans="1:5" x14ac:dyDescent="0.25">
      <c r="A70" s="25" t="s">
        <v>141</v>
      </c>
      <c r="B70" s="87">
        <v>0</v>
      </c>
      <c r="C70" s="88">
        <v>0</v>
      </c>
      <c r="D70" s="88">
        <v>0</v>
      </c>
      <c r="E70" s="89">
        <v>0</v>
      </c>
    </row>
    <row r="71" spans="1:5" x14ac:dyDescent="0.25">
      <c r="A71" s="25" t="s">
        <v>142</v>
      </c>
      <c r="B71" s="87">
        <v>1.54</v>
      </c>
      <c r="C71" s="88">
        <v>0</v>
      </c>
      <c r="D71" s="88">
        <v>34.72</v>
      </c>
      <c r="E71" s="89">
        <f>SUM(B71:D71)</f>
        <v>36.26</v>
      </c>
    </row>
    <row r="72" spans="1:5" x14ac:dyDescent="0.25">
      <c r="A72" s="25" t="s">
        <v>143</v>
      </c>
      <c r="B72" s="87">
        <v>0</v>
      </c>
      <c r="C72" s="88">
        <v>0</v>
      </c>
      <c r="D72" s="88">
        <v>0</v>
      </c>
      <c r="E72" s="89">
        <v>0</v>
      </c>
    </row>
    <row r="73" spans="1:5" x14ac:dyDescent="0.25">
      <c r="A73" s="25" t="s">
        <v>144</v>
      </c>
      <c r="B73" s="87">
        <v>0</v>
      </c>
      <c r="C73" s="88">
        <v>0</v>
      </c>
      <c r="D73" s="88">
        <v>0</v>
      </c>
      <c r="E73" s="89">
        <v>0</v>
      </c>
    </row>
    <row r="74" spans="1:5" x14ac:dyDescent="0.25">
      <c r="A74" s="25" t="s">
        <v>145</v>
      </c>
      <c r="B74" s="87">
        <v>0</v>
      </c>
      <c r="C74" s="88">
        <v>0</v>
      </c>
      <c r="D74" s="88">
        <v>0</v>
      </c>
      <c r="E74" s="89">
        <v>0</v>
      </c>
    </row>
    <row r="75" spans="1:5" x14ac:dyDescent="0.25">
      <c r="A75" s="25" t="s">
        <v>146</v>
      </c>
      <c r="B75" s="87">
        <v>0</v>
      </c>
      <c r="C75" s="88">
        <v>0</v>
      </c>
      <c r="D75" s="88">
        <v>0</v>
      </c>
      <c r="E75" s="89">
        <v>0</v>
      </c>
    </row>
    <row r="76" spans="1:5" x14ac:dyDescent="0.25">
      <c r="A76" s="25" t="s">
        <v>147</v>
      </c>
      <c r="B76" s="87">
        <v>0</v>
      </c>
      <c r="C76" s="88">
        <v>0</v>
      </c>
      <c r="D76" s="88">
        <v>1.32</v>
      </c>
      <c r="E76" s="89">
        <v>1.32</v>
      </c>
    </row>
    <row r="77" spans="1:5" x14ac:dyDescent="0.25">
      <c r="A77" s="25" t="s">
        <v>148</v>
      </c>
      <c r="B77" s="87">
        <v>0</v>
      </c>
      <c r="C77" s="88">
        <v>0</v>
      </c>
      <c r="D77" s="88">
        <v>1.32</v>
      </c>
      <c r="E77" s="89">
        <v>1.32</v>
      </c>
    </row>
    <row r="78" spans="1:5" x14ac:dyDescent="0.25">
      <c r="A78" s="25" t="s">
        <v>149</v>
      </c>
      <c r="B78" s="87">
        <v>0</v>
      </c>
      <c r="C78" s="88">
        <v>0</v>
      </c>
      <c r="D78" s="88">
        <v>0</v>
      </c>
      <c r="E78" s="89">
        <v>0</v>
      </c>
    </row>
    <row r="79" spans="1:5" x14ac:dyDescent="0.25">
      <c r="A79" s="25" t="s">
        <v>150</v>
      </c>
      <c r="B79" s="87">
        <v>0</v>
      </c>
      <c r="C79" s="88">
        <v>0</v>
      </c>
      <c r="D79" s="88">
        <v>0</v>
      </c>
      <c r="E79" s="89">
        <v>0</v>
      </c>
    </row>
    <row r="80" spans="1:5" x14ac:dyDescent="0.25">
      <c r="A80" s="25" t="s">
        <v>151</v>
      </c>
      <c r="B80" s="87">
        <v>0</v>
      </c>
      <c r="C80" s="88">
        <v>0</v>
      </c>
      <c r="D80" s="88">
        <v>0</v>
      </c>
      <c r="E80" s="89">
        <v>0</v>
      </c>
    </row>
    <row r="81" spans="1:5" x14ac:dyDescent="0.25">
      <c r="A81" s="25" t="s">
        <v>152</v>
      </c>
      <c r="B81" s="87">
        <v>0</v>
      </c>
      <c r="C81" s="88">
        <v>0</v>
      </c>
      <c r="D81" s="88">
        <v>0</v>
      </c>
      <c r="E81" s="89">
        <v>0</v>
      </c>
    </row>
    <row r="82" spans="1:5" x14ac:dyDescent="0.25">
      <c r="A82" s="25" t="s">
        <v>153</v>
      </c>
      <c r="B82" s="87">
        <v>3.99</v>
      </c>
      <c r="C82" s="88">
        <v>16.899999999999999</v>
      </c>
      <c r="D82" s="88">
        <v>0</v>
      </c>
      <c r="E82" s="89">
        <f>SUM(B82:D82)</f>
        <v>20.89</v>
      </c>
    </row>
    <row r="83" spans="1:5" x14ac:dyDescent="0.25">
      <c r="A83" s="25" t="s">
        <v>154</v>
      </c>
      <c r="B83" s="87">
        <v>0</v>
      </c>
      <c r="C83" s="88">
        <v>0</v>
      </c>
      <c r="D83" s="88">
        <v>0</v>
      </c>
      <c r="E83" s="89">
        <v>0</v>
      </c>
    </row>
    <row r="84" spans="1:5" x14ac:dyDescent="0.25">
      <c r="A84" s="25" t="s">
        <v>92</v>
      </c>
      <c r="B84" s="87">
        <v>0</v>
      </c>
      <c r="C84" s="88">
        <v>0</v>
      </c>
      <c r="D84" s="88">
        <v>0</v>
      </c>
      <c r="E84" s="89">
        <v>0</v>
      </c>
    </row>
    <row r="85" spans="1:5" x14ac:dyDescent="0.25">
      <c r="A85" s="26" t="s">
        <v>155</v>
      </c>
      <c r="B85" s="87">
        <v>0</v>
      </c>
      <c r="C85" s="88">
        <v>0</v>
      </c>
      <c r="D85" s="88">
        <v>0</v>
      </c>
      <c r="E85" s="89">
        <v>0</v>
      </c>
    </row>
    <row r="86" spans="1:5" x14ac:dyDescent="0.25">
      <c r="A86" s="27" t="s">
        <v>156</v>
      </c>
      <c r="B86" s="87">
        <v>0</v>
      </c>
      <c r="C86" s="88">
        <v>0</v>
      </c>
      <c r="D86" s="88">
        <v>1.66</v>
      </c>
      <c r="E86" s="89">
        <v>1.66</v>
      </c>
    </row>
    <row r="87" spans="1:5" x14ac:dyDescent="0.25">
      <c r="A87" s="25" t="s">
        <v>157</v>
      </c>
      <c r="B87" s="87">
        <v>0</v>
      </c>
      <c r="C87" s="88">
        <v>0</v>
      </c>
      <c r="D87" s="88">
        <v>0</v>
      </c>
      <c r="E87" s="89">
        <v>0</v>
      </c>
    </row>
    <row r="88" spans="1:5" x14ac:dyDescent="0.25">
      <c r="A88" s="25" t="s">
        <v>158</v>
      </c>
      <c r="B88" s="87">
        <v>0</v>
      </c>
      <c r="C88" s="88">
        <v>0</v>
      </c>
      <c r="D88" s="88">
        <v>0</v>
      </c>
      <c r="E88" s="89">
        <v>0</v>
      </c>
    </row>
    <row r="89" spans="1:5" x14ac:dyDescent="0.25">
      <c r="A89" s="25" t="s">
        <v>159</v>
      </c>
      <c r="B89" s="87">
        <v>0</v>
      </c>
      <c r="C89" s="88">
        <v>0</v>
      </c>
      <c r="D89" s="88">
        <v>0</v>
      </c>
      <c r="E89" s="89">
        <v>0</v>
      </c>
    </row>
    <row r="90" spans="1:5" x14ac:dyDescent="0.25">
      <c r="A90" s="25" t="s">
        <v>160</v>
      </c>
      <c r="B90" s="87">
        <v>0</v>
      </c>
      <c r="C90" s="88">
        <v>0</v>
      </c>
      <c r="D90" s="88">
        <v>0</v>
      </c>
      <c r="E90" s="89">
        <v>0</v>
      </c>
    </row>
    <row r="91" spans="1:5" x14ac:dyDescent="0.25">
      <c r="A91" s="25" t="s">
        <v>161</v>
      </c>
      <c r="B91" s="87">
        <v>0</v>
      </c>
      <c r="C91" s="88">
        <v>0</v>
      </c>
      <c r="D91" s="88">
        <v>0</v>
      </c>
      <c r="E91" s="89">
        <v>0</v>
      </c>
    </row>
    <row r="92" spans="1:5" x14ac:dyDescent="0.25">
      <c r="A92" s="25" t="s">
        <v>162</v>
      </c>
      <c r="B92" s="87">
        <v>0</v>
      </c>
      <c r="C92" s="88">
        <v>0</v>
      </c>
      <c r="D92" s="88">
        <v>0</v>
      </c>
      <c r="E92" s="89">
        <v>0</v>
      </c>
    </row>
    <row r="93" spans="1:5" x14ac:dyDescent="0.25">
      <c r="A93" s="25" t="s">
        <v>163</v>
      </c>
      <c r="B93" s="87">
        <v>0</v>
      </c>
      <c r="C93" s="88">
        <v>3.14</v>
      </c>
      <c r="D93" s="88">
        <v>2.4700000000000002</v>
      </c>
      <c r="E93" s="89">
        <f>SUM(C93:D93)</f>
        <v>5.61</v>
      </c>
    </row>
    <row r="94" spans="1:5" x14ac:dyDescent="0.25">
      <c r="A94" s="25" t="s">
        <v>164</v>
      </c>
      <c r="B94" s="87">
        <v>48.08</v>
      </c>
      <c r="C94" s="88">
        <v>0</v>
      </c>
      <c r="D94" s="88">
        <v>0</v>
      </c>
      <c r="E94" s="89">
        <v>48.08</v>
      </c>
    </row>
    <row r="95" spans="1:5" x14ac:dyDescent="0.25">
      <c r="A95" s="31" t="s">
        <v>13</v>
      </c>
      <c r="B95" s="90">
        <f>SUM(B61:B94)</f>
        <v>57.25</v>
      </c>
      <c r="C95" s="91">
        <f>SUM(C61:C94)</f>
        <v>45.349999999999994</v>
      </c>
      <c r="D95" s="91">
        <f>SUM(D61:D94)</f>
        <v>41.489999999999995</v>
      </c>
      <c r="E95" s="92">
        <f>SUM(E61:E94)</f>
        <v>144.08999999999997</v>
      </c>
    </row>
    <row r="96" spans="1:5" x14ac:dyDescent="0.25">
      <c r="A96" s="25" t="s">
        <v>165</v>
      </c>
      <c r="B96" s="87">
        <v>743.5</v>
      </c>
      <c r="C96" s="88">
        <v>0</v>
      </c>
      <c r="D96" s="88">
        <v>0</v>
      </c>
      <c r="E96" s="89">
        <v>743.5</v>
      </c>
    </row>
    <row r="97" spans="1:5" x14ac:dyDescent="0.25">
      <c r="A97" s="25" t="s">
        <v>166</v>
      </c>
      <c r="B97" s="87">
        <v>0</v>
      </c>
      <c r="C97" s="88">
        <v>8.0500000000000007</v>
      </c>
      <c r="D97" s="88">
        <v>0</v>
      </c>
      <c r="E97" s="89">
        <v>8.0500000000000007</v>
      </c>
    </row>
    <row r="98" spans="1:5" x14ac:dyDescent="0.25">
      <c r="A98" s="31" t="s">
        <v>14</v>
      </c>
      <c r="B98" s="90">
        <v>743.5</v>
      </c>
      <c r="C98" s="91">
        <v>8.0500000000000007</v>
      </c>
      <c r="D98" s="91">
        <v>0</v>
      </c>
      <c r="E98" s="92">
        <f>SUM(E96:E97)</f>
        <v>751.55</v>
      </c>
    </row>
    <row r="99" spans="1:5" x14ac:dyDescent="0.25">
      <c r="A99" s="25" t="s">
        <v>167</v>
      </c>
      <c r="B99" s="87">
        <v>0</v>
      </c>
      <c r="C99" s="88">
        <v>0</v>
      </c>
      <c r="D99" s="88">
        <v>0</v>
      </c>
      <c r="E99" s="89">
        <v>0</v>
      </c>
    </row>
    <row r="100" spans="1:5" x14ac:dyDescent="0.25">
      <c r="A100" s="25" t="s">
        <v>168</v>
      </c>
      <c r="B100" s="87">
        <v>0</v>
      </c>
      <c r="C100" s="88">
        <v>0</v>
      </c>
      <c r="D100" s="88">
        <v>0</v>
      </c>
      <c r="E100" s="89">
        <v>0</v>
      </c>
    </row>
    <row r="101" spans="1:5" x14ac:dyDescent="0.25">
      <c r="A101" s="25" t="s">
        <v>169</v>
      </c>
      <c r="B101" s="87">
        <v>0</v>
      </c>
      <c r="C101" s="88">
        <v>0</v>
      </c>
      <c r="D101" s="88">
        <v>0</v>
      </c>
      <c r="E101" s="89">
        <v>0</v>
      </c>
    </row>
    <row r="102" spans="1:5" x14ac:dyDescent="0.25">
      <c r="A102" s="25" t="s">
        <v>170</v>
      </c>
      <c r="B102" s="87">
        <v>0</v>
      </c>
      <c r="C102" s="88">
        <v>0</v>
      </c>
      <c r="D102" s="88">
        <v>0</v>
      </c>
      <c r="E102" s="89">
        <v>0</v>
      </c>
    </row>
    <row r="103" spans="1:5" x14ac:dyDescent="0.25">
      <c r="A103" s="25" t="s">
        <v>171</v>
      </c>
      <c r="B103" s="87">
        <v>0</v>
      </c>
      <c r="C103" s="88">
        <v>0</v>
      </c>
      <c r="D103" s="88">
        <v>0</v>
      </c>
      <c r="E103" s="89">
        <v>0</v>
      </c>
    </row>
    <row r="104" spans="1:5" x14ac:dyDescent="0.25">
      <c r="A104" s="25" t="s">
        <v>172</v>
      </c>
      <c r="B104" s="87">
        <v>0</v>
      </c>
      <c r="C104" s="88">
        <v>0</v>
      </c>
      <c r="D104" s="88">
        <v>0</v>
      </c>
      <c r="E104" s="89">
        <v>0</v>
      </c>
    </row>
    <row r="105" spans="1:5" x14ac:dyDescent="0.25">
      <c r="A105" s="31" t="s">
        <v>15</v>
      </c>
      <c r="B105" s="90">
        <v>0</v>
      </c>
      <c r="C105" s="91">
        <v>0</v>
      </c>
      <c r="D105" s="91">
        <v>0</v>
      </c>
      <c r="E105" s="92">
        <v>0</v>
      </c>
    </row>
    <row r="106" spans="1:5" x14ac:dyDescent="0.25">
      <c r="A106" s="25" t="s">
        <v>173</v>
      </c>
      <c r="B106" s="87">
        <v>4120.3900000000003</v>
      </c>
      <c r="C106" s="88">
        <v>34.93</v>
      </c>
      <c r="D106" s="88">
        <v>0</v>
      </c>
      <c r="E106" s="89">
        <f>SUM(B106:D106)</f>
        <v>4155.3200000000006</v>
      </c>
    </row>
    <row r="107" spans="1:5" x14ac:dyDescent="0.25">
      <c r="A107" s="25" t="s">
        <v>174</v>
      </c>
      <c r="B107" s="87">
        <v>6.5</v>
      </c>
      <c r="C107" s="88">
        <v>0</v>
      </c>
      <c r="D107" s="88">
        <v>0</v>
      </c>
      <c r="E107" s="89">
        <v>6.5</v>
      </c>
    </row>
    <row r="108" spans="1:5" x14ac:dyDescent="0.25">
      <c r="A108" s="25" t="s">
        <v>175</v>
      </c>
      <c r="B108" s="87">
        <v>0</v>
      </c>
      <c r="C108" s="88">
        <v>0</v>
      </c>
      <c r="D108" s="88">
        <v>0</v>
      </c>
      <c r="E108" s="89">
        <v>0</v>
      </c>
    </row>
    <row r="109" spans="1:5" x14ac:dyDescent="0.25">
      <c r="A109" s="25" t="s">
        <v>176</v>
      </c>
      <c r="B109" s="87">
        <v>0</v>
      </c>
      <c r="C109" s="88">
        <v>0</v>
      </c>
      <c r="D109" s="88">
        <v>0</v>
      </c>
      <c r="E109" s="89">
        <v>0</v>
      </c>
    </row>
    <row r="110" spans="1:5" x14ac:dyDescent="0.25">
      <c r="A110" s="25" t="s">
        <v>177</v>
      </c>
      <c r="B110" s="87">
        <v>0</v>
      </c>
      <c r="C110" s="88">
        <v>0</v>
      </c>
      <c r="D110" s="88">
        <v>0</v>
      </c>
      <c r="E110" s="89">
        <v>0</v>
      </c>
    </row>
    <row r="111" spans="1:5" x14ac:dyDescent="0.25">
      <c r="A111" s="25" t="s">
        <v>178</v>
      </c>
      <c r="B111" s="87">
        <v>18.34</v>
      </c>
      <c r="C111" s="88">
        <v>0</v>
      </c>
      <c r="D111" s="88">
        <v>0</v>
      </c>
      <c r="E111" s="89">
        <v>18.34</v>
      </c>
    </row>
    <row r="112" spans="1:5" x14ac:dyDescent="0.25">
      <c r="A112" s="25" t="s">
        <v>179</v>
      </c>
      <c r="B112" s="87">
        <v>6.01</v>
      </c>
      <c r="C112" s="88">
        <v>0</v>
      </c>
      <c r="D112" s="88">
        <v>0</v>
      </c>
      <c r="E112" s="89">
        <v>6.01</v>
      </c>
    </row>
    <row r="113" spans="1:5" x14ac:dyDescent="0.25">
      <c r="A113" s="25" t="s">
        <v>180</v>
      </c>
      <c r="B113" s="87">
        <v>1.6</v>
      </c>
      <c r="C113" s="88">
        <v>0</v>
      </c>
      <c r="D113" s="88">
        <v>0</v>
      </c>
      <c r="E113" s="89">
        <v>1.6</v>
      </c>
    </row>
    <row r="114" spans="1:5" x14ac:dyDescent="0.25">
      <c r="A114" s="25" t="s">
        <v>181</v>
      </c>
      <c r="B114" s="87">
        <v>0</v>
      </c>
      <c r="C114" s="88">
        <v>0</v>
      </c>
      <c r="D114" s="88">
        <v>0</v>
      </c>
      <c r="E114" s="89">
        <v>0</v>
      </c>
    </row>
    <row r="115" spans="1:5" x14ac:dyDescent="0.25">
      <c r="A115" s="25" t="s">
        <v>182</v>
      </c>
      <c r="B115" s="87">
        <v>0</v>
      </c>
      <c r="C115" s="88">
        <v>0</v>
      </c>
      <c r="D115" s="88">
        <v>0</v>
      </c>
      <c r="E115" s="89">
        <v>0</v>
      </c>
    </row>
    <row r="116" spans="1:5" x14ac:dyDescent="0.25">
      <c r="A116" s="25" t="s">
        <v>183</v>
      </c>
      <c r="B116" s="87">
        <v>0</v>
      </c>
      <c r="C116" s="88">
        <v>0</v>
      </c>
      <c r="D116" s="88">
        <v>0</v>
      </c>
      <c r="E116" s="89">
        <v>0</v>
      </c>
    </row>
    <row r="117" spans="1:5" x14ac:dyDescent="0.25">
      <c r="A117" s="25" t="s">
        <v>184</v>
      </c>
      <c r="B117" s="87">
        <v>0</v>
      </c>
      <c r="C117" s="88">
        <v>0</v>
      </c>
      <c r="D117" s="88">
        <v>0</v>
      </c>
      <c r="E117" s="89">
        <v>0</v>
      </c>
    </row>
    <row r="118" spans="1:5" x14ac:dyDescent="0.25">
      <c r="A118" s="25" t="s">
        <v>185</v>
      </c>
      <c r="B118" s="87">
        <v>0</v>
      </c>
      <c r="C118" s="88">
        <v>0</v>
      </c>
      <c r="D118" s="88">
        <v>0</v>
      </c>
      <c r="E118" s="89">
        <v>0</v>
      </c>
    </row>
    <row r="119" spans="1:5" x14ac:dyDescent="0.25">
      <c r="A119" s="25" t="s">
        <v>186</v>
      </c>
      <c r="B119" s="87">
        <v>213.07</v>
      </c>
      <c r="C119" s="88">
        <v>0</v>
      </c>
      <c r="D119" s="88">
        <v>0</v>
      </c>
      <c r="E119" s="89">
        <v>213.07</v>
      </c>
    </row>
    <row r="120" spans="1:5" x14ac:dyDescent="0.25">
      <c r="A120" s="25" t="s">
        <v>187</v>
      </c>
      <c r="B120" s="87">
        <v>0</v>
      </c>
      <c r="C120" s="88">
        <v>0</v>
      </c>
      <c r="D120" s="88">
        <v>0</v>
      </c>
      <c r="E120" s="89">
        <v>0</v>
      </c>
    </row>
    <row r="121" spans="1:5" x14ac:dyDescent="0.25">
      <c r="A121" s="25" t="s">
        <v>188</v>
      </c>
      <c r="B121" s="87">
        <v>0</v>
      </c>
      <c r="C121" s="88">
        <v>0</v>
      </c>
      <c r="D121" s="88">
        <v>0</v>
      </c>
      <c r="E121" s="89">
        <v>0</v>
      </c>
    </row>
    <row r="122" spans="1:5" x14ac:dyDescent="0.25">
      <c r="A122" s="25" t="s">
        <v>189</v>
      </c>
      <c r="B122" s="87">
        <v>0</v>
      </c>
      <c r="C122" s="88">
        <v>0</v>
      </c>
      <c r="D122" s="88">
        <v>0</v>
      </c>
      <c r="E122" s="89">
        <v>0</v>
      </c>
    </row>
    <row r="123" spans="1:5" x14ac:dyDescent="0.25">
      <c r="A123" s="25" t="s">
        <v>190</v>
      </c>
      <c r="B123" s="87">
        <v>0</v>
      </c>
      <c r="C123" s="88">
        <v>0</v>
      </c>
      <c r="D123" s="88">
        <v>0</v>
      </c>
      <c r="E123" s="89">
        <v>0</v>
      </c>
    </row>
    <row r="124" spans="1:5" x14ac:dyDescent="0.25">
      <c r="A124" s="25" t="s">
        <v>191</v>
      </c>
      <c r="B124" s="87">
        <v>0</v>
      </c>
      <c r="C124" s="88">
        <v>0</v>
      </c>
      <c r="D124" s="88">
        <v>0</v>
      </c>
      <c r="E124" s="89">
        <v>0</v>
      </c>
    </row>
    <row r="125" spans="1:5" x14ac:dyDescent="0.25">
      <c r="A125" s="25" t="s">
        <v>192</v>
      </c>
      <c r="B125" s="87">
        <v>0</v>
      </c>
      <c r="C125" s="88">
        <v>0</v>
      </c>
      <c r="D125" s="88">
        <v>0</v>
      </c>
      <c r="E125" s="89">
        <v>0</v>
      </c>
    </row>
    <row r="126" spans="1:5" x14ac:dyDescent="0.25">
      <c r="A126" s="25" t="s">
        <v>193</v>
      </c>
      <c r="B126" s="87">
        <v>0</v>
      </c>
      <c r="C126" s="88">
        <v>0</v>
      </c>
      <c r="D126" s="88">
        <v>0</v>
      </c>
      <c r="E126" s="89">
        <v>0</v>
      </c>
    </row>
    <row r="127" spans="1:5" x14ac:dyDescent="0.25">
      <c r="A127" s="25" t="s">
        <v>194</v>
      </c>
      <c r="B127" s="87">
        <v>0</v>
      </c>
      <c r="C127" s="88">
        <v>0</v>
      </c>
      <c r="D127" s="88">
        <v>0</v>
      </c>
      <c r="E127" s="89">
        <v>0</v>
      </c>
    </row>
    <row r="128" spans="1:5" x14ac:dyDescent="0.25">
      <c r="A128" s="25" t="s">
        <v>195</v>
      </c>
      <c r="B128" s="87">
        <v>189.75</v>
      </c>
      <c r="C128" s="88">
        <v>0</v>
      </c>
      <c r="D128" s="88">
        <v>0</v>
      </c>
      <c r="E128" s="89">
        <v>189.75</v>
      </c>
    </row>
    <row r="129" spans="1:5" x14ac:dyDescent="0.25">
      <c r="A129" s="25" t="s">
        <v>196</v>
      </c>
      <c r="B129" s="87">
        <v>2.23</v>
      </c>
      <c r="C129" s="88">
        <v>0</v>
      </c>
      <c r="D129" s="88">
        <v>0</v>
      </c>
      <c r="E129" s="89">
        <v>2.23</v>
      </c>
    </row>
    <row r="130" spans="1:5" x14ac:dyDescent="0.25">
      <c r="A130" s="25" t="s">
        <v>197</v>
      </c>
      <c r="B130" s="87">
        <v>2.17</v>
      </c>
      <c r="C130" s="88">
        <v>0</v>
      </c>
      <c r="D130" s="88">
        <v>0</v>
      </c>
      <c r="E130" s="89">
        <v>2.17</v>
      </c>
    </row>
    <row r="131" spans="1:5" x14ac:dyDescent="0.25">
      <c r="A131" s="25" t="s">
        <v>198</v>
      </c>
      <c r="B131" s="87">
        <v>0</v>
      </c>
      <c r="C131" s="88">
        <v>0</v>
      </c>
      <c r="D131" s="88">
        <v>0</v>
      </c>
      <c r="E131" s="89">
        <v>0</v>
      </c>
    </row>
    <row r="132" spans="1:5" x14ac:dyDescent="0.25">
      <c r="A132" s="25" t="s">
        <v>199</v>
      </c>
      <c r="B132" s="87">
        <v>0</v>
      </c>
      <c r="C132" s="88">
        <v>0</v>
      </c>
      <c r="D132" s="88">
        <v>0</v>
      </c>
      <c r="E132" s="89">
        <v>0</v>
      </c>
    </row>
    <row r="133" spans="1:5" x14ac:dyDescent="0.25">
      <c r="A133" s="25" t="s">
        <v>200</v>
      </c>
      <c r="B133" s="87">
        <v>24.93</v>
      </c>
      <c r="C133" s="88">
        <v>4.5599999999999996</v>
      </c>
      <c r="D133" s="88">
        <v>0</v>
      </c>
      <c r="E133" s="89">
        <f>SUM(B133:D133)</f>
        <v>29.49</v>
      </c>
    </row>
    <row r="134" spans="1:5" x14ac:dyDescent="0.25">
      <c r="A134" s="31" t="s">
        <v>16</v>
      </c>
      <c r="B134" s="90">
        <f>SUM(B106:B133)</f>
        <v>4584.9900000000007</v>
      </c>
      <c r="C134" s="91">
        <f>SUM(C106:C133)</f>
        <v>39.49</v>
      </c>
      <c r="D134" s="91">
        <f>SUM(D106:D133)</f>
        <v>0</v>
      </c>
      <c r="E134" s="92">
        <f>SUM(E106:E133)</f>
        <v>4624.4800000000005</v>
      </c>
    </row>
    <row r="135" spans="1:5" x14ac:dyDescent="0.25">
      <c r="A135" s="25" t="s">
        <v>201</v>
      </c>
      <c r="B135" s="87">
        <v>0</v>
      </c>
      <c r="C135" s="88">
        <v>0</v>
      </c>
      <c r="D135" s="88">
        <v>0</v>
      </c>
      <c r="E135" s="89">
        <v>0</v>
      </c>
    </row>
    <row r="136" spans="1:5" x14ac:dyDescent="0.25">
      <c r="A136" s="25" t="s">
        <v>202</v>
      </c>
      <c r="B136" s="87">
        <v>0</v>
      </c>
      <c r="C136" s="88">
        <v>0</v>
      </c>
      <c r="D136" s="88">
        <v>0</v>
      </c>
      <c r="E136" s="89">
        <v>0</v>
      </c>
    </row>
    <row r="137" spans="1:5" x14ac:dyDescent="0.25">
      <c r="A137" s="25" t="s">
        <v>203</v>
      </c>
      <c r="B137" s="87">
        <v>0</v>
      </c>
      <c r="C137" s="88">
        <v>0</v>
      </c>
      <c r="D137" s="88">
        <v>0</v>
      </c>
      <c r="E137" s="89">
        <v>0</v>
      </c>
    </row>
    <row r="138" spans="1:5" x14ac:dyDescent="0.25">
      <c r="A138" s="25" t="s">
        <v>204</v>
      </c>
      <c r="B138" s="87">
        <v>0</v>
      </c>
      <c r="C138" s="88">
        <v>0</v>
      </c>
      <c r="D138" s="88">
        <v>0</v>
      </c>
      <c r="E138" s="89">
        <v>0</v>
      </c>
    </row>
    <row r="139" spans="1:5" x14ac:dyDescent="0.25">
      <c r="A139" s="25" t="s">
        <v>205</v>
      </c>
      <c r="B139" s="87">
        <v>2.68</v>
      </c>
      <c r="C139" s="88">
        <v>0</v>
      </c>
      <c r="D139" s="88">
        <v>0</v>
      </c>
      <c r="E139" s="89">
        <v>2.68</v>
      </c>
    </row>
    <row r="140" spans="1:5" x14ac:dyDescent="0.25">
      <c r="A140" s="31" t="s">
        <v>17</v>
      </c>
      <c r="B140" s="90">
        <v>2.68</v>
      </c>
      <c r="C140" s="91">
        <v>0</v>
      </c>
      <c r="D140" s="91">
        <v>0</v>
      </c>
      <c r="E140" s="92">
        <v>2.68</v>
      </c>
    </row>
    <row r="141" spans="1:5" x14ac:dyDescent="0.25">
      <c r="A141" s="46" t="s">
        <v>244</v>
      </c>
      <c r="B141" s="93">
        <v>0</v>
      </c>
      <c r="C141" s="94">
        <v>0</v>
      </c>
      <c r="D141" s="94">
        <v>0</v>
      </c>
      <c r="E141" s="95">
        <v>0</v>
      </c>
    </row>
    <row r="142" spans="1:5" x14ac:dyDescent="0.25">
      <c r="A142" s="25" t="s">
        <v>207</v>
      </c>
      <c r="B142" s="87">
        <v>0</v>
      </c>
      <c r="C142" s="88">
        <v>0</v>
      </c>
      <c r="D142" s="88">
        <v>0</v>
      </c>
      <c r="E142" s="89">
        <v>0</v>
      </c>
    </row>
    <row r="143" spans="1:5" x14ac:dyDescent="0.25">
      <c r="A143" s="25" t="s">
        <v>208</v>
      </c>
      <c r="B143" s="87">
        <v>0</v>
      </c>
      <c r="C143" s="88">
        <v>0</v>
      </c>
      <c r="D143" s="88">
        <v>0</v>
      </c>
      <c r="E143" s="89">
        <v>0</v>
      </c>
    </row>
    <row r="144" spans="1:5" x14ac:dyDescent="0.25">
      <c r="A144" s="31" t="s">
        <v>19</v>
      </c>
      <c r="B144" s="90">
        <v>0</v>
      </c>
      <c r="C144" s="91">
        <v>0</v>
      </c>
      <c r="D144" s="91">
        <v>0</v>
      </c>
      <c r="E144" s="92">
        <v>0</v>
      </c>
    </row>
    <row r="145" spans="1:5" x14ac:dyDescent="0.25">
      <c r="A145" s="46" t="s">
        <v>245</v>
      </c>
      <c r="B145" s="93">
        <v>0</v>
      </c>
      <c r="C145" s="94">
        <v>0</v>
      </c>
      <c r="D145" s="94">
        <v>0</v>
      </c>
      <c r="E145" s="95">
        <v>0</v>
      </c>
    </row>
    <row r="146" spans="1:5" x14ac:dyDescent="0.25">
      <c r="A146" s="25" t="s">
        <v>210</v>
      </c>
      <c r="B146" s="87">
        <v>0</v>
      </c>
      <c r="C146" s="88">
        <v>0</v>
      </c>
      <c r="D146" s="88">
        <v>0</v>
      </c>
      <c r="E146" s="89">
        <v>0</v>
      </c>
    </row>
    <row r="147" spans="1:5" x14ac:dyDescent="0.25">
      <c r="A147" s="31" t="s">
        <v>21</v>
      </c>
      <c r="B147" s="90">
        <v>0</v>
      </c>
      <c r="C147" s="91">
        <v>0</v>
      </c>
      <c r="D147" s="91">
        <v>0</v>
      </c>
      <c r="E147" s="92">
        <v>0</v>
      </c>
    </row>
    <row r="148" spans="1:5" x14ac:dyDescent="0.25">
      <c r="A148" s="34" t="s">
        <v>246</v>
      </c>
      <c r="B148" s="96">
        <v>89.9</v>
      </c>
      <c r="C148" s="97">
        <v>0</v>
      </c>
      <c r="D148" s="97">
        <v>30.84</v>
      </c>
      <c r="E148" s="98">
        <f>SUM(B148:D148)</f>
        <v>120.74000000000001</v>
      </c>
    </row>
    <row r="149" spans="1:5" x14ac:dyDescent="0.25">
      <c r="A149" s="31" t="s">
        <v>23</v>
      </c>
      <c r="B149" s="90">
        <v>89.9</v>
      </c>
      <c r="C149" s="91">
        <v>0</v>
      </c>
      <c r="D149" s="91">
        <v>30.84</v>
      </c>
      <c r="E149" s="92">
        <f>SUM(B149:D149)</f>
        <v>120.74000000000001</v>
      </c>
    </row>
    <row r="150" spans="1:5" x14ac:dyDescent="0.25">
      <c r="A150" s="34" t="s">
        <v>247</v>
      </c>
      <c r="B150" s="96">
        <v>0</v>
      </c>
      <c r="C150" s="97">
        <v>0</v>
      </c>
      <c r="D150" s="97">
        <v>17.04</v>
      </c>
      <c r="E150" s="98">
        <v>17.04</v>
      </c>
    </row>
    <row r="151" spans="1:5" x14ac:dyDescent="0.25">
      <c r="A151" s="31" t="s">
        <v>25</v>
      </c>
      <c r="B151" s="90">
        <v>0</v>
      </c>
      <c r="C151" s="91">
        <v>0</v>
      </c>
      <c r="D151" s="91">
        <v>17.04</v>
      </c>
      <c r="E151" s="92">
        <v>17.04</v>
      </c>
    </row>
    <row r="152" spans="1:5" x14ac:dyDescent="0.25">
      <c r="A152" s="34" t="s">
        <v>214</v>
      </c>
      <c r="B152" s="96">
        <v>2971.13</v>
      </c>
      <c r="C152" s="97">
        <v>47.56</v>
      </c>
      <c r="D152" s="97">
        <v>24.98</v>
      </c>
      <c r="E152" s="98">
        <f>SUM(B152:D152)</f>
        <v>3043.67</v>
      </c>
    </row>
    <row r="153" spans="1:5" x14ac:dyDescent="0.25">
      <c r="A153" s="31" t="s">
        <v>26</v>
      </c>
      <c r="B153" s="90">
        <v>2971.13</v>
      </c>
      <c r="C153" s="91">
        <v>47.56</v>
      </c>
      <c r="D153" s="91">
        <v>24.98</v>
      </c>
      <c r="E153" s="92">
        <f>SUM(B153:D153)</f>
        <v>3043.67</v>
      </c>
    </row>
    <row r="154" spans="1:5" x14ac:dyDescent="0.25">
      <c r="A154" s="46" t="s">
        <v>248</v>
      </c>
      <c r="B154" s="93">
        <v>0</v>
      </c>
      <c r="C154" s="94">
        <v>1403.99</v>
      </c>
      <c r="D154" s="94">
        <v>0</v>
      </c>
      <c r="E154" s="95">
        <v>1403.99</v>
      </c>
    </row>
    <row r="155" spans="1:5" x14ac:dyDescent="0.25">
      <c r="A155" s="25" t="s">
        <v>215</v>
      </c>
      <c r="B155" s="87">
        <v>183984.1</v>
      </c>
      <c r="C155" s="88">
        <v>0</v>
      </c>
      <c r="D155" s="88">
        <v>0</v>
      </c>
      <c r="E155" s="89">
        <v>183984.1</v>
      </c>
    </row>
    <row r="156" spans="1:5" x14ac:dyDescent="0.25">
      <c r="A156" s="25" t="s">
        <v>216</v>
      </c>
      <c r="B156" s="87">
        <v>53973.02</v>
      </c>
      <c r="C156" s="88">
        <v>0</v>
      </c>
      <c r="D156" s="88">
        <v>0</v>
      </c>
      <c r="E156" s="89">
        <v>53973.02</v>
      </c>
    </row>
    <row r="157" spans="1:5" x14ac:dyDescent="0.25">
      <c r="A157" s="25" t="s">
        <v>217</v>
      </c>
      <c r="B157" s="87">
        <v>58179.42</v>
      </c>
      <c r="C157" s="88">
        <v>0</v>
      </c>
      <c r="D157" s="88">
        <v>0</v>
      </c>
      <c r="E157" s="89">
        <v>58179.42</v>
      </c>
    </row>
    <row r="158" spans="1:5" x14ac:dyDescent="0.25">
      <c r="A158" s="25" t="s">
        <v>218</v>
      </c>
      <c r="B158" s="87">
        <v>106121.23</v>
      </c>
      <c r="C158" s="88">
        <v>0</v>
      </c>
      <c r="D158" s="88">
        <v>0</v>
      </c>
      <c r="E158" s="89">
        <v>106121.23</v>
      </c>
    </row>
    <row r="159" spans="1:5" x14ac:dyDescent="0.25">
      <c r="A159" s="31" t="s">
        <v>29</v>
      </c>
      <c r="B159" s="90">
        <f>SUM(B155:B158)</f>
        <v>402257.76999999996</v>
      </c>
      <c r="C159" s="91">
        <v>1403.99</v>
      </c>
      <c r="D159" s="91">
        <v>0</v>
      </c>
      <c r="E159" s="92">
        <f>SUM(E154:E158)</f>
        <v>403661.75999999995</v>
      </c>
    </row>
    <row r="160" spans="1:5" x14ac:dyDescent="0.25">
      <c r="A160" s="46" t="s">
        <v>219</v>
      </c>
      <c r="B160" s="93">
        <v>156.97999999999999</v>
      </c>
      <c r="C160" s="94">
        <v>0</v>
      </c>
      <c r="D160" s="94">
        <v>0</v>
      </c>
      <c r="E160" s="95">
        <v>156.97999999999999</v>
      </c>
    </row>
    <row r="161" spans="1:5" x14ac:dyDescent="0.25">
      <c r="A161" s="25" t="s">
        <v>220</v>
      </c>
      <c r="B161" s="87">
        <v>33966.050000000003</v>
      </c>
      <c r="C161" s="88">
        <v>0</v>
      </c>
      <c r="D161" s="88">
        <v>0</v>
      </c>
      <c r="E161" s="89">
        <v>33966.050000000003</v>
      </c>
    </row>
    <row r="162" spans="1:5" x14ac:dyDescent="0.25">
      <c r="A162" s="25" t="s">
        <v>221</v>
      </c>
      <c r="B162" s="87">
        <v>218569.2</v>
      </c>
      <c r="C162" s="88">
        <v>0</v>
      </c>
      <c r="D162" s="88">
        <v>0</v>
      </c>
      <c r="E162" s="89">
        <v>218569.2</v>
      </c>
    </row>
    <row r="163" spans="1:5" x14ac:dyDescent="0.25">
      <c r="A163" s="25" t="s">
        <v>222</v>
      </c>
      <c r="B163" s="87">
        <v>55823.41</v>
      </c>
      <c r="C163" s="88">
        <v>0</v>
      </c>
      <c r="D163" s="88">
        <v>0</v>
      </c>
      <c r="E163" s="89">
        <v>55823.41</v>
      </c>
    </row>
    <row r="164" spans="1:5" x14ac:dyDescent="0.25">
      <c r="A164" s="25" t="s">
        <v>223</v>
      </c>
      <c r="B164" s="87">
        <v>71702.8</v>
      </c>
      <c r="C164" s="88">
        <v>0</v>
      </c>
      <c r="D164" s="88">
        <v>0</v>
      </c>
      <c r="E164" s="89">
        <v>71702.8</v>
      </c>
    </row>
    <row r="165" spans="1:5" x14ac:dyDescent="0.25">
      <c r="A165" s="25" t="s">
        <v>224</v>
      </c>
      <c r="B165" s="87">
        <v>177347.3</v>
      </c>
      <c r="C165" s="88">
        <v>0</v>
      </c>
      <c r="D165" s="88">
        <v>0</v>
      </c>
      <c r="E165" s="89">
        <v>177347.3</v>
      </c>
    </row>
    <row r="166" spans="1:5" x14ac:dyDescent="0.25">
      <c r="A166" s="31" t="s">
        <v>30</v>
      </c>
      <c r="B166" s="90">
        <f>SUM(B160:B165)</f>
        <v>557565.74</v>
      </c>
      <c r="C166" s="91">
        <v>0</v>
      </c>
      <c r="D166" s="91">
        <v>0</v>
      </c>
      <c r="E166" s="92">
        <f>SUM(E160:E165)</f>
        <v>557565.74</v>
      </c>
    </row>
    <row r="167" spans="1:5" x14ac:dyDescent="0.25">
      <c r="A167" s="46" t="s">
        <v>225</v>
      </c>
      <c r="B167" s="93">
        <v>0</v>
      </c>
      <c r="C167" s="94">
        <v>0</v>
      </c>
      <c r="D167" s="94">
        <v>0</v>
      </c>
      <c r="E167" s="95">
        <v>0</v>
      </c>
    </row>
    <row r="168" spans="1:5" x14ac:dyDescent="0.25">
      <c r="A168" s="25" t="s">
        <v>226</v>
      </c>
      <c r="B168" s="87">
        <v>0</v>
      </c>
      <c r="C168" s="88">
        <v>0</v>
      </c>
      <c r="D168" s="88">
        <v>0</v>
      </c>
      <c r="E168" s="89">
        <v>0</v>
      </c>
    </row>
    <row r="169" spans="1:5" x14ac:dyDescent="0.25">
      <c r="A169" s="25" t="s">
        <v>227</v>
      </c>
      <c r="B169" s="87">
        <v>506.9</v>
      </c>
      <c r="C169" s="88">
        <v>0</v>
      </c>
      <c r="D169" s="88">
        <v>0</v>
      </c>
      <c r="E169" s="89">
        <v>506.9</v>
      </c>
    </row>
    <row r="170" spans="1:5" x14ac:dyDescent="0.25">
      <c r="A170" s="25" t="s">
        <v>228</v>
      </c>
      <c r="B170" s="87">
        <v>18201.740000000002</v>
      </c>
      <c r="C170" s="88">
        <v>0</v>
      </c>
      <c r="D170" s="88">
        <v>0</v>
      </c>
      <c r="E170" s="89">
        <v>18201.740000000002</v>
      </c>
    </row>
    <row r="171" spans="1:5" x14ac:dyDescent="0.25">
      <c r="A171" s="25" t="s">
        <v>229</v>
      </c>
      <c r="B171" s="87">
        <v>51387.51</v>
      </c>
      <c r="C171" s="88">
        <v>0</v>
      </c>
      <c r="D171" s="88">
        <v>0</v>
      </c>
      <c r="E171" s="89">
        <v>51387.51</v>
      </c>
    </row>
    <row r="172" spans="1:5" x14ac:dyDescent="0.25">
      <c r="A172" s="25" t="s">
        <v>230</v>
      </c>
      <c r="B172" s="87">
        <v>4231.95</v>
      </c>
      <c r="C172" s="88">
        <v>0</v>
      </c>
      <c r="D172" s="88">
        <v>0</v>
      </c>
      <c r="E172" s="89">
        <v>4231.95</v>
      </c>
    </row>
    <row r="173" spans="1:5" ht="15.75" thickBot="1" x14ac:dyDescent="0.3">
      <c r="A173" s="127" t="s">
        <v>31</v>
      </c>
      <c r="B173" s="128">
        <v>74328.11</v>
      </c>
      <c r="C173" s="129">
        <v>0</v>
      </c>
      <c r="D173" s="129">
        <v>0</v>
      </c>
      <c r="E173" s="130">
        <v>74328.11</v>
      </c>
    </row>
    <row r="174" spans="1:5" ht="16.5" thickTop="1" thickBot="1" x14ac:dyDescent="0.3">
      <c r="A174" s="72" t="s">
        <v>32</v>
      </c>
      <c r="B174" s="99">
        <f>B17+B28+B33+B50+B60+B95+B98+B105+B134+B140+B144+B147+B149+B151+B153+B159+B166+B173</f>
        <v>1058238.9000000001</v>
      </c>
      <c r="C174" s="100">
        <f>C159+C153+C134+C98+C95+C60+C33</f>
        <v>1892.6399999999999</v>
      </c>
      <c r="D174" s="100">
        <f>D153+D151+D149+D95</f>
        <v>114.35</v>
      </c>
      <c r="E174" s="101">
        <f>E17+E28+E33+E50+E60+E95+E98+E105+E134+E140+E144+E147+E149+E151+E153+E159+E166+E173</f>
        <v>1060245.8999999999</v>
      </c>
    </row>
    <row r="175" spans="1:5" ht="15.75" thickTop="1" x14ac:dyDescent="0.25">
      <c r="A175" s="57" t="s">
        <v>54</v>
      </c>
      <c r="B175" s="10"/>
      <c r="C175" s="10"/>
      <c r="D175" s="10"/>
      <c r="E175" s="10"/>
    </row>
    <row r="176" spans="1:5" x14ac:dyDescent="0.25">
      <c r="A176" s="36" t="s">
        <v>64</v>
      </c>
      <c r="B176" s="37"/>
      <c r="C176" s="37"/>
      <c r="D176" s="37"/>
      <c r="E176" s="37"/>
    </row>
    <row r="177" spans="1:5" x14ac:dyDescent="0.25">
      <c r="A177" s="38" t="s">
        <v>340</v>
      </c>
      <c r="B177" s="37"/>
      <c r="C177" s="37"/>
      <c r="D177" s="37"/>
      <c r="E177" s="37"/>
    </row>
    <row r="178" spans="1:5" x14ac:dyDescent="0.25">
      <c r="A178" s="36" t="s">
        <v>66</v>
      </c>
      <c r="B178" s="37"/>
      <c r="C178" s="37"/>
      <c r="D178" s="37"/>
      <c r="E178" s="37"/>
    </row>
    <row r="179" spans="1:5" x14ac:dyDescent="0.25">
      <c r="A179" s="39" t="s">
        <v>67</v>
      </c>
      <c r="B179" s="37"/>
      <c r="C179" s="37"/>
      <c r="D179" s="37"/>
      <c r="E179" s="37"/>
    </row>
    <row r="180" spans="1:5" x14ac:dyDescent="0.25">
      <c r="A180" s="39" t="s">
        <v>68</v>
      </c>
      <c r="B180" s="37"/>
      <c r="C180" s="37"/>
      <c r="D180" s="37"/>
      <c r="E180" s="37"/>
    </row>
    <row r="181" spans="1:5" s="78" customFormat="1" x14ac:dyDescent="0.25">
      <c r="A181" s="57" t="s">
        <v>78</v>
      </c>
      <c r="B181" s="57"/>
    </row>
  </sheetData>
  <mergeCells count="1">
    <mergeCell ref="A3:E3"/>
  </mergeCells>
  <conditionalFormatting sqref="B175:C175">
    <cfRule type="cellIs" dxfId="13" priority="2" stopIfTrue="1" operator="notBetween">
      <formula>#REF!*1.15</formula>
      <formula>#REF!*0.85</formula>
    </cfRule>
  </conditionalFormatting>
  <conditionalFormatting sqref="B181:C181">
    <cfRule type="cellIs" dxfId="12" priority="1" stopIfTrue="1" operator="notBetween">
      <formula>#REF!*1.15</formula>
      <formula>#REF!*0.85</formula>
    </cfRule>
  </conditionalFormatting>
  <pageMargins left="0.7" right="0.7" top="0.75" bottom="0.75" header="0.3" footer="0.3"/>
  <pageSetup paperSize="9" orientation="portrait" r:id="rId1"/>
  <ignoredErrors>
    <ignoredError sqref="C33 B60:C60 E93 D95 B134:D134 B15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workbookViewId="0">
      <selection activeCell="A18" sqref="A18"/>
    </sheetView>
  </sheetViews>
  <sheetFormatPr baseColWidth="10" defaultRowHeight="15" x14ac:dyDescent="0.25"/>
  <cols>
    <col min="1" max="1" width="46.42578125" style="35" customWidth="1"/>
    <col min="2" max="2" width="12.28515625" style="35" bestFit="1" customWidth="1"/>
    <col min="3" max="4" width="11.5703125" style="35" bestFit="1" customWidth="1"/>
    <col min="5" max="5" width="12.28515625" style="35" bestFit="1" customWidth="1"/>
    <col min="6" max="16384" width="11.42578125" style="35"/>
  </cols>
  <sheetData>
    <row r="1" spans="1:5" x14ac:dyDescent="0.25">
      <c r="A1" s="1"/>
      <c r="B1" s="1"/>
      <c r="C1" s="1"/>
      <c r="D1" s="1"/>
      <c r="E1" s="1"/>
    </row>
    <row r="2" spans="1:5" ht="15.75" x14ac:dyDescent="0.25">
      <c r="A2" s="23" t="s">
        <v>79</v>
      </c>
      <c r="B2" s="23"/>
      <c r="C2" s="23"/>
      <c r="D2" s="23"/>
      <c r="E2" s="23"/>
    </row>
    <row r="3" spans="1:5" ht="16.5" thickBot="1" x14ac:dyDescent="0.3">
      <c r="A3" s="165"/>
      <c r="B3" s="165"/>
      <c r="C3" s="165"/>
      <c r="D3" s="165"/>
      <c r="E3" s="165"/>
    </row>
    <row r="4" spans="1:5" ht="15.75" thickBot="1" x14ac:dyDescent="0.3">
      <c r="A4" s="29" t="s">
        <v>0</v>
      </c>
      <c r="B4" s="68" t="s">
        <v>1</v>
      </c>
      <c r="C4" s="71" t="s">
        <v>2</v>
      </c>
      <c r="D4" s="71" t="s">
        <v>3</v>
      </c>
      <c r="E4" s="70" t="s">
        <v>4</v>
      </c>
    </row>
    <row r="5" spans="1:5" ht="15.75" thickTop="1" x14ac:dyDescent="0.25">
      <c r="A5" s="24" t="s">
        <v>231</v>
      </c>
      <c r="B5" s="85">
        <v>0</v>
      </c>
      <c r="C5" s="85">
        <v>0</v>
      </c>
      <c r="D5" s="85">
        <v>0</v>
      </c>
      <c r="E5" s="85">
        <v>0</v>
      </c>
    </row>
    <row r="6" spans="1:5" x14ac:dyDescent="0.25">
      <c r="A6" s="25" t="s">
        <v>81</v>
      </c>
      <c r="B6" s="87">
        <v>0</v>
      </c>
      <c r="C6" s="88">
        <v>0</v>
      </c>
      <c r="D6" s="88">
        <v>0</v>
      </c>
      <c r="E6" s="89">
        <v>0</v>
      </c>
    </row>
    <row r="7" spans="1:5" x14ac:dyDescent="0.25">
      <c r="A7" s="25" t="s">
        <v>82</v>
      </c>
      <c r="B7" s="87">
        <v>0</v>
      </c>
      <c r="C7" s="88">
        <v>0</v>
      </c>
      <c r="D7" s="88">
        <v>0</v>
      </c>
      <c r="E7" s="89">
        <v>0</v>
      </c>
    </row>
    <row r="8" spans="1:5" x14ac:dyDescent="0.25">
      <c r="A8" s="25" t="s">
        <v>232</v>
      </c>
      <c r="B8" s="87">
        <v>0</v>
      </c>
      <c r="C8" s="88">
        <v>0</v>
      </c>
      <c r="D8" s="88">
        <v>0</v>
      </c>
      <c r="E8" s="89">
        <v>0</v>
      </c>
    </row>
    <row r="9" spans="1:5" x14ac:dyDescent="0.25">
      <c r="A9" s="25" t="s">
        <v>84</v>
      </c>
      <c r="B9" s="87">
        <v>0</v>
      </c>
      <c r="C9" s="88">
        <v>0</v>
      </c>
      <c r="D9" s="88">
        <v>0</v>
      </c>
      <c r="E9" s="89">
        <v>0</v>
      </c>
    </row>
    <row r="10" spans="1:5" x14ac:dyDescent="0.25">
      <c r="A10" s="25" t="s">
        <v>85</v>
      </c>
      <c r="B10" s="87">
        <v>0</v>
      </c>
      <c r="C10" s="88">
        <v>0</v>
      </c>
      <c r="D10" s="88">
        <v>0</v>
      </c>
      <c r="E10" s="89">
        <v>0</v>
      </c>
    </row>
    <row r="11" spans="1:5" x14ac:dyDescent="0.25">
      <c r="A11" s="25" t="s">
        <v>86</v>
      </c>
      <c r="B11" s="87">
        <v>0</v>
      </c>
      <c r="C11" s="88">
        <v>0</v>
      </c>
      <c r="D11" s="88">
        <v>0</v>
      </c>
      <c r="E11" s="89">
        <v>0</v>
      </c>
    </row>
    <row r="12" spans="1:5" x14ac:dyDescent="0.25">
      <c r="A12" s="25" t="s">
        <v>87</v>
      </c>
      <c r="B12" s="87">
        <v>0</v>
      </c>
      <c r="C12" s="88">
        <v>0</v>
      </c>
      <c r="D12" s="88">
        <v>0</v>
      </c>
      <c r="E12" s="89">
        <v>0</v>
      </c>
    </row>
    <row r="13" spans="1:5" x14ac:dyDescent="0.25">
      <c r="A13" s="25" t="s">
        <v>88</v>
      </c>
      <c r="B13" s="87">
        <v>0</v>
      </c>
      <c r="C13" s="88">
        <v>0</v>
      </c>
      <c r="D13" s="88">
        <v>0</v>
      </c>
      <c r="E13" s="89">
        <v>0</v>
      </c>
    </row>
    <row r="14" spans="1:5" x14ac:dyDescent="0.25">
      <c r="A14" s="25" t="s">
        <v>89</v>
      </c>
      <c r="B14" s="87">
        <v>144</v>
      </c>
      <c r="C14" s="88">
        <v>0</v>
      </c>
      <c r="D14" s="88">
        <v>0</v>
      </c>
      <c r="E14" s="89">
        <v>144</v>
      </c>
    </row>
    <row r="15" spans="1:5" x14ac:dyDescent="0.25">
      <c r="A15" s="25" t="s">
        <v>90</v>
      </c>
      <c r="B15" s="87">
        <v>0</v>
      </c>
      <c r="C15" s="88">
        <v>0</v>
      </c>
      <c r="D15" s="88">
        <v>0</v>
      </c>
      <c r="E15" s="89">
        <v>0</v>
      </c>
    </row>
    <row r="16" spans="1:5" x14ac:dyDescent="0.25">
      <c r="A16" s="25" t="s">
        <v>233</v>
      </c>
      <c r="B16" s="87">
        <v>0</v>
      </c>
      <c r="C16" s="88">
        <v>0</v>
      </c>
      <c r="D16" s="88">
        <v>0</v>
      </c>
      <c r="E16" s="89">
        <v>0</v>
      </c>
    </row>
    <row r="17" spans="1:5" x14ac:dyDescent="0.25">
      <c r="A17" s="31" t="s">
        <v>5</v>
      </c>
      <c r="B17" s="90">
        <v>144.22999999999999</v>
      </c>
      <c r="C17" s="91">
        <v>0</v>
      </c>
      <c r="D17" s="91">
        <v>0</v>
      </c>
      <c r="E17" s="92">
        <v>144.22999999999999</v>
      </c>
    </row>
    <row r="18" spans="1:5" x14ac:dyDescent="0.25">
      <c r="A18" s="25" t="s">
        <v>234</v>
      </c>
      <c r="B18" s="87">
        <v>404.16</v>
      </c>
      <c r="C18" s="88">
        <v>0</v>
      </c>
      <c r="D18" s="88">
        <v>0</v>
      </c>
      <c r="E18" s="89">
        <v>404.16</v>
      </c>
    </row>
    <row r="19" spans="1:5" x14ac:dyDescent="0.25">
      <c r="A19" s="25" t="s">
        <v>93</v>
      </c>
      <c r="B19" s="87">
        <v>0</v>
      </c>
      <c r="C19" s="88">
        <v>0</v>
      </c>
      <c r="D19" s="88">
        <v>0</v>
      </c>
      <c r="E19" s="89">
        <v>0</v>
      </c>
    </row>
    <row r="20" spans="1:5" x14ac:dyDescent="0.25">
      <c r="A20" s="25" t="s">
        <v>94</v>
      </c>
      <c r="B20" s="87">
        <v>0</v>
      </c>
      <c r="C20" s="88">
        <v>0</v>
      </c>
      <c r="D20" s="88">
        <v>0</v>
      </c>
      <c r="E20" s="89">
        <v>0</v>
      </c>
    </row>
    <row r="21" spans="1:5" x14ac:dyDescent="0.25">
      <c r="A21" s="25" t="s">
        <v>95</v>
      </c>
      <c r="B21" s="87">
        <v>0</v>
      </c>
      <c r="C21" s="88">
        <v>0</v>
      </c>
      <c r="D21" s="88">
        <v>0</v>
      </c>
      <c r="E21" s="89">
        <v>0</v>
      </c>
    </row>
    <row r="22" spans="1:5" x14ac:dyDescent="0.25">
      <c r="A22" s="25" t="s">
        <v>96</v>
      </c>
      <c r="B22" s="87">
        <v>0</v>
      </c>
      <c r="C22" s="88">
        <v>0</v>
      </c>
      <c r="D22" s="88">
        <v>0</v>
      </c>
      <c r="E22" s="89">
        <v>0</v>
      </c>
    </row>
    <row r="23" spans="1:5" x14ac:dyDescent="0.25">
      <c r="A23" s="25" t="s">
        <v>235</v>
      </c>
      <c r="B23" s="87">
        <v>0</v>
      </c>
      <c r="C23" s="88">
        <v>0</v>
      </c>
      <c r="D23" s="88">
        <v>0</v>
      </c>
      <c r="E23" s="89">
        <v>0</v>
      </c>
    </row>
    <row r="24" spans="1:5" x14ac:dyDescent="0.25">
      <c r="A24" s="25" t="s">
        <v>99</v>
      </c>
      <c r="B24" s="87">
        <v>0</v>
      </c>
      <c r="C24" s="88">
        <v>0</v>
      </c>
      <c r="D24" s="88">
        <v>0</v>
      </c>
      <c r="E24" s="89">
        <v>0</v>
      </c>
    </row>
    <row r="25" spans="1:5" x14ac:dyDescent="0.25">
      <c r="A25" s="25" t="s">
        <v>100</v>
      </c>
      <c r="B25" s="87">
        <v>0</v>
      </c>
      <c r="C25" s="88">
        <v>0</v>
      </c>
      <c r="D25" s="88">
        <v>0</v>
      </c>
      <c r="E25" s="89">
        <v>0</v>
      </c>
    </row>
    <row r="26" spans="1:5" x14ac:dyDescent="0.25">
      <c r="A26" s="25" t="s">
        <v>101</v>
      </c>
      <c r="B26" s="87">
        <v>0</v>
      </c>
      <c r="C26" s="88">
        <v>0</v>
      </c>
      <c r="D26" s="88">
        <v>0</v>
      </c>
      <c r="E26" s="89">
        <v>0</v>
      </c>
    </row>
    <row r="27" spans="1:5" x14ac:dyDescent="0.25">
      <c r="A27" s="25" t="s">
        <v>236</v>
      </c>
      <c r="B27" s="87">
        <v>0</v>
      </c>
      <c r="C27" s="88">
        <v>0</v>
      </c>
      <c r="D27" s="88">
        <v>0</v>
      </c>
      <c r="E27" s="89">
        <v>0</v>
      </c>
    </row>
    <row r="28" spans="1:5" x14ac:dyDescent="0.25">
      <c r="A28" s="31" t="s">
        <v>7</v>
      </c>
      <c r="B28" s="90">
        <f>SUM(B18:B27)</f>
        <v>404.16</v>
      </c>
      <c r="C28" s="91">
        <v>0</v>
      </c>
      <c r="D28" s="91">
        <v>0</v>
      </c>
      <c r="E28" s="92">
        <f>SUM(E18:E27)</f>
        <v>404.16</v>
      </c>
    </row>
    <row r="29" spans="1:5" x14ac:dyDescent="0.25">
      <c r="A29" s="25" t="s">
        <v>103</v>
      </c>
      <c r="B29" s="87">
        <v>68.55</v>
      </c>
      <c r="C29" s="88">
        <v>0</v>
      </c>
      <c r="D29" s="88">
        <v>0</v>
      </c>
      <c r="E29" s="89">
        <v>68.55</v>
      </c>
    </row>
    <row r="30" spans="1:5" x14ac:dyDescent="0.25">
      <c r="A30" s="25" t="s">
        <v>104</v>
      </c>
      <c r="B30" s="87">
        <v>0</v>
      </c>
      <c r="C30" s="88">
        <v>0</v>
      </c>
      <c r="D30" s="88">
        <v>0</v>
      </c>
      <c r="E30" s="89">
        <v>0</v>
      </c>
    </row>
    <row r="31" spans="1:5" x14ac:dyDescent="0.25">
      <c r="A31" s="25" t="s">
        <v>105</v>
      </c>
      <c r="B31" s="87">
        <v>0</v>
      </c>
      <c r="C31" s="88">
        <v>0</v>
      </c>
      <c r="D31" s="88">
        <v>0</v>
      </c>
      <c r="E31" s="89">
        <v>0</v>
      </c>
    </row>
    <row r="32" spans="1:5" x14ac:dyDescent="0.25">
      <c r="A32" s="25" t="s">
        <v>106</v>
      </c>
      <c r="B32" s="87">
        <v>0</v>
      </c>
      <c r="C32" s="88">
        <v>0</v>
      </c>
      <c r="D32" s="88">
        <v>0</v>
      </c>
      <c r="E32" s="89">
        <v>0</v>
      </c>
    </row>
    <row r="33" spans="1:5" x14ac:dyDescent="0.25">
      <c r="A33" s="31" t="s">
        <v>9</v>
      </c>
      <c r="B33" s="90">
        <f>SUM(B29:B32)</f>
        <v>68.55</v>
      </c>
      <c r="C33" s="91">
        <f>SUM(C29:C32)</f>
        <v>0</v>
      </c>
      <c r="D33" s="91">
        <v>0</v>
      </c>
      <c r="E33" s="92">
        <f>SUM(E29:E32)</f>
        <v>68.55</v>
      </c>
    </row>
    <row r="34" spans="1:5" x14ac:dyDescent="0.25">
      <c r="A34" s="25" t="s">
        <v>237</v>
      </c>
      <c r="B34" s="87">
        <v>0</v>
      </c>
      <c r="C34" s="88">
        <v>0</v>
      </c>
      <c r="D34" s="88">
        <v>0</v>
      </c>
      <c r="E34" s="89">
        <v>0</v>
      </c>
    </row>
    <row r="35" spans="1:5" x14ac:dyDescent="0.25">
      <c r="A35" s="25" t="s">
        <v>108</v>
      </c>
      <c r="B35" s="87">
        <v>0</v>
      </c>
      <c r="C35" s="88">
        <v>0</v>
      </c>
      <c r="D35" s="88">
        <v>0</v>
      </c>
      <c r="E35" s="89">
        <v>0</v>
      </c>
    </row>
    <row r="36" spans="1:5" x14ac:dyDescent="0.25">
      <c r="A36" s="25" t="s">
        <v>238</v>
      </c>
      <c r="B36" s="87">
        <v>0</v>
      </c>
      <c r="C36" s="88">
        <v>0</v>
      </c>
      <c r="D36" s="88">
        <v>0</v>
      </c>
      <c r="E36" s="89">
        <v>0</v>
      </c>
    </row>
    <row r="37" spans="1:5" x14ac:dyDescent="0.25">
      <c r="A37" s="26" t="s">
        <v>110</v>
      </c>
      <c r="B37" s="87">
        <v>0</v>
      </c>
      <c r="C37" s="88">
        <v>0</v>
      </c>
      <c r="D37" s="88">
        <v>0</v>
      </c>
      <c r="E37" s="89">
        <v>0</v>
      </c>
    </row>
    <row r="38" spans="1:5" x14ac:dyDescent="0.25">
      <c r="A38" s="25" t="s">
        <v>111</v>
      </c>
      <c r="B38" s="87">
        <v>0</v>
      </c>
      <c r="C38" s="88">
        <v>0</v>
      </c>
      <c r="D38" s="88">
        <v>0</v>
      </c>
      <c r="E38" s="89">
        <v>0</v>
      </c>
    </row>
    <row r="39" spans="1:5" x14ac:dyDescent="0.25">
      <c r="A39" s="25" t="s">
        <v>112</v>
      </c>
      <c r="B39" s="87">
        <v>0</v>
      </c>
      <c r="C39" s="88">
        <v>0</v>
      </c>
      <c r="D39" s="88">
        <v>0</v>
      </c>
      <c r="E39" s="89">
        <v>0</v>
      </c>
    </row>
    <row r="40" spans="1:5" x14ac:dyDescent="0.25">
      <c r="A40" s="25" t="s">
        <v>113</v>
      </c>
      <c r="B40" s="87">
        <v>0</v>
      </c>
      <c r="C40" s="88">
        <v>0</v>
      </c>
      <c r="D40" s="88">
        <v>0</v>
      </c>
      <c r="E40" s="89">
        <v>0</v>
      </c>
    </row>
    <row r="41" spans="1:5" x14ac:dyDescent="0.25">
      <c r="A41" s="25" t="s">
        <v>114</v>
      </c>
      <c r="B41" s="87">
        <v>0</v>
      </c>
      <c r="C41" s="88">
        <v>0</v>
      </c>
      <c r="D41" s="88">
        <v>0</v>
      </c>
      <c r="E41" s="89">
        <v>0</v>
      </c>
    </row>
    <row r="42" spans="1:5" x14ac:dyDescent="0.25">
      <c r="A42" s="25" t="s">
        <v>115</v>
      </c>
      <c r="B42" s="87">
        <v>0</v>
      </c>
      <c r="C42" s="88">
        <v>0</v>
      </c>
      <c r="D42" s="88">
        <v>0</v>
      </c>
      <c r="E42" s="89">
        <v>0</v>
      </c>
    </row>
    <row r="43" spans="1:5" x14ac:dyDescent="0.25">
      <c r="A43" s="25" t="s">
        <v>116</v>
      </c>
      <c r="B43" s="87">
        <v>0</v>
      </c>
      <c r="C43" s="88">
        <v>0</v>
      </c>
      <c r="D43" s="88">
        <v>0</v>
      </c>
      <c r="E43" s="89">
        <v>0</v>
      </c>
    </row>
    <row r="44" spans="1:5" x14ac:dyDescent="0.25">
      <c r="A44" s="25" t="s">
        <v>239</v>
      </c>
      <c r="B44" s="87">
        <v>0</v>
      </c>
      <c r="C44" s="88">
        <v>0</v>
      </c>
      <c r="D44" s="88">
        <v>0</v>
      </c>
      <c r="E44" s="89">
        <v>0</v>
      </c>
    </row>
    <row r="45" spans="1:5" x14ac:dyDescent="0.25">
      <c r="A45" s="25" t="s">
        <v>240</v>
      </c>
      <c r="B45" s="87">
        <v>0</v>
      </c>
      <c r="C45" s="88">
        <v>0</v>
      </c>
      <c r="D45" s="88">
        <v>0</v>
      </c>
      <c r="E45" s="89">
        <v>0</v>
      </c>
    </row>
    <row r="46" spans="1:5" x14ac:dyDescent="0.25">
      <c r="A46" s="25" t="s">
        <v>241</v>
      </c>
      <c r="B46" s="87">
        <v>0</v>
      </c>
      <c r="C46" s="88">
        <v>0</v>
      </c>
      <c r="D46" s="88">
        <v>0</v>
      </c>
      <c r="E46" s="89">
        <v>0</v>
      </c>
    </row>
    <row r="47" spans="1:5" x14ac:dyDescent="0.25">
      <c r="A47" s="25" t="s">
        <v>242</v>
      </c>
      <c r="B47" s="87">
        <v>0</v>
      </c>
      <c r="C47" s="88">
        <v>0</v>
      </c>
      <c r="D47" s="88">
        <v>0</v>
      </c>
      <c r="E47" s="89">
        <v>0</v>
      </c>
    </row>
    <row r="48" spans="1:5" x14ac:dyDescent="0.25">
      <c r="A48" s="25" t="s">
        <v>243</v>
      </c>
      <c r="B48" s="87">
        <v>0</v>
      </c>
      <c r="C48" s="88">
        <v>0</v>
      </c>
      <c r="D48" s="88">
        <v>0</v>
      </c>
      <c r="E48" s="89">
        <v>0</v>
      </c>
    </row>
    <row r="49" spans="1:5" x14ac:dyDescent="0.25">
      <c r="A49" s="25" t="s">
        <v>122</v>
      </c>
      <c r="B49" s="87">
        <v>0</v>
      </c>
      <c r="C49" s="88">
        <v>0</v>
      </c>
      <c r="D49" s="88">
        <v>0</v>
      </c>
      <c r="E49" s="89">
        <v>0</v>
      </c>
    </row>
    <row r="50" spans="1:5" x14ac:dyDescent="0.25">
      <c r="A50" s="31" t="s">
        <v>10</v>
      </c>
      <c r="B50" s="90">
        <v>0</v>
      </c>
      <c r="C50" s="91">
        <v>0</v>
      </c>
      <c r="D50" s="91">
        <v>0</v>
      </c>
      <c r="E50" s="92">
        <v>0</v>
      </c>
    </row>
    <row r="51" spans="1:5" x14ac:dyDescent="0.25">
      <c r="A51" s="25" t="s">
        <v>123</v>
      </c>
      <c r="B51" s="87">
        <v>7094.32</v>
      </c>
      <c r="C51" s="88"/>
      <c r="D51" s="88">
        <v>0</v>
      </c>
      <c r="E51" s="89">
        <v>7094.32</v>
      </c>
    </row>
    <row r="52" spans="1:5" x14ac:dyDescent="0.25">
      <c r="A52" s="25" t="s">
        <v>124</v>
      </c>
      <c r="B52" s="87">
        <v>0</v>
      </c>
      <c r="C52" s="88">
        <v>0</v>
      </c>
      <c r="D52" s="88">
        <v>0</v>
      </c>
      <c r="E52" s="89">
        <v>0</v>
      </c>
    </row>
    <row r="53" spans="1:5" x14ac:dyDescent="0.25">
      <c r="A53" s="25" t="s">
        <v>125</v>
      </c>
      <c r="B53" s="87">
        <v>0</v>
      </c>
      <c r="C53" s="88">
        <v>0</v>
      </c>
      <c r="D53" s="88">
        <v>0</v>
      </c>
      <c r="E53" s="89">
        <v>0</v>
      </c>
    </row>
    <row r="54" spans="1:5" x14ac:dyDescent="0.25">
      <c r="A54" s="25" t="s">
        <v>126</v>
      </c>
      <c r="B54" s="87">
        <v>1326.31</v>
      </c>
      <c r="C54" s="88"/>
      <c r="D54" s="88">
        <v>0</v>
      </c>
      <c r="E54" s="89">
        <f>SUM(B54:D54)</f>
        <v>1326.31</v>
      </c>
    </row>
    <row r="55" spans="1:5" x14ac:dyDescent="0.25">
      <c r="A55" s="25" t="s">
        <v>127</v>
      </c>
      <c r="B55" s="87">
        <v>6283.96</v>
      </c>
      <c r="C55" s="88">
        <v>323.27999999999997</v>
      </c>
      <c r="D55" s="88">
        <v>0</v>
      </c>
      <c r="E55" s="89">
        <f>SUM(B55:D55)</f>
        <v>6607.24</v>
      </c>
    </row>
    <row r="56" spans="1:5" x14ac:dyDescent="0.25">
      <c r="A56" s="25" t="s">
        <v>128</v>
      </c>
      <c r="B56" s="87">
        <v>24.73</v>
      </c>
      <c r="C56" s="88">
        <v>0</v>
      </c>
      <c r="D56" s="88">
        <v>0</v>
      </c>
      <c r="E56" s="89">
        <v>24.73</v>
      </c>
    </row>
    <row r="57" spans="1:5" x14ac:dyDescent="0.25">
      <c r="A57" s="25" t="s">
        <v>129</v>
      </c>
      <c r="B57" s="87">
        <v>0</v>
      </c>
      <c r="C57" s="88">
        <v>0</v>
      </c>
      <c r="D57" s="88">
        <v>0</v>
      </c>
      <c r="E57" s="89">
        <v>0</v>
      </c>
    </row>
    <row r="58" spans="1:5" x14ac:dyDescent="0.25">
      <c r="A58" s="25" t="s">
        <v>130</v>
      </c>
      <c r="B58" s="87">
        <v>0</v>
      </c>
      <c r="C58" s="88">
        <v>0</v>
      </c>
      <c r="D58" s="88">
        <v>0</v>
      </c>
      <c r="E58" s="89">
        <v>0</v>
      </c>
    </row>
    <row r="59" spans="1:5" x14ac:dyDescent="0.25">
      <c r="A59" s="25" t="s">
        <v>131</v>
      </c>
      <c r="B59" s="87">
        <v>0</v>
      </c>
      <c r="C59" s="88">
        <v>0</v>
      </c>
      <c r="D59" s="88">
        <v>0</v>
      </c>
      <c r="E59" s="89">
        <v>0</v>
      </c>
    </row>
    <row r="60" spans="1:5" x14ac:dyDescent="0.25">
      <c r="A60" s="31" t="s">
        <v>12</v>
      </c>
      <c r="B60" s="90">
        <f>SUM(B51:B59)</f>
        <v>14729.32</v>
      </c>
      <c r="C60" s="91">
        <f>SUM(C51:C59)</f>
        <v>323.27999999999997</v>
      </c>
      <c r="D60" s="91">
        <v>0</v>
      </c>
      <c r="E60" s="92">
        <f>SUM(E51:E59)</f>
        <v>15052.599999999999</v>
      </c>
    </row>
    <row r="61" spans="1:5" x14ac:dyDescent="0.25">
      <c r="A61" s="25" t="s">
        <v>132</v>
      </c>
      <c r="B61" s="87">
        <v>0</v>
      </c>
      <c r="C61" s="88">
        <v>0</v>
      </c>
      <c r="D61" s="88">
        <v>0</v>
      </c>
      <c r="E61" s="89">
        <v>0</v>
      </c>
    </row>
    <row r="62" spans="1:5" x14ac:dyDescent="0.25">
      <c r="A62" s="25" t="s">
        <v>133</v>
      </c>
      <c r="B62" s="87">
        <v>0</v>
      </c>
      <c r="C62" s="88">
        <v>0</v>
      </c>
      <c r="D62" s="88">
        <v>0</v>
      </c>
      <c r="E62" s="89">
        <v>0</v>
      </c>
    </row>
    <row r="63" spans="1:5" x14ac:dyDescent="0.25">
      <c r="A63" s="25" t="s">
        <v>134</v>
      </c>
      <c r="B63" s="87">
        <v>0</v>
      </c>
      <c r="C63" s="88">
        <v>0</v>
      </c>
      <c r="D63" s="88">
        <v>0</v>
      </c>
      <c r="E63" s="89">
        <v>0</v>
      </c>
    </row>
    <row r="64" spans="1:5" x14ac:dyDescent="0.25">
      <c r="A64" s="26" t="s">
        <v>135</v>
      </c>
      <c r="B64" s="87">
        <v>0</v>
      </c>
      <c r="C64" s="88">
        <v>0</v>
      </c>
      <c r="D64" s="88">
        <v>0</v>
      </c>
      <c r="E64" s="89">
        <v>0</v>
      </c>
    </row>
    <row r="65" spans="1:5" x14ac:dyDescent="0.25">
      <c r="A65" s="25" t="s">
        <v>136</v>
      </c>
      <c r="B65" s="87">
        <v>0</v>
      </c>
      <c r="C65" s="88">
        <v>0</v>
      </c>
      <c r="D65" s="88">
        <v>0</v>
      </c>
      <c r="E65" s="89">
        <v>0</v>
      </c>
    </row>
    <row r="66" spans="1:5" x14ac:dyDescent="0.25">
      <c r="A66" s="25" t="s">
        <v>137</v>
      </c>
      <c r="B66" s="87">
        <v>0</v>
      </c>
      <c r="C66" s="88">
        <v>0</v>
      </c>
      <c r="D66" s="88">
        <v>0</v>
      </c>
      <c r="E66" s="89">
        <v>0</v>
      </c>
    </row>
    <row r="67" spans="1:5" x14ac:dyDescent="0.25">
      <c r="A67" s="25" t="s">
        <v>138</v>
      </c>
      <c r="B67" s="87">
        <v>5.03</v>
      </c>
      <c r="C67" s="88">
        <v>39.020000000000003</v>
      </c>
      <c r="D67" s="88">
        <v>0</v>
      </c>
      <c r="E67" s="89">
        <v>44.05</v>
      </c>
    </row>
    <row r="68" spans="1:5" x14ac:dyDescent="0.25">
      <c r="A68" s="25" t="s">
        <v>139</v>
      </c>
      <c r="B68" s="87">
        <v>0</v>
      </c>
      <c r="C68" s="88">
        <v>0</v>
      </c>
      <c r="D68" s="88">
        <v>0</v>
      </c>
      <c r="E68" s="89">
        <v>0</v>
      </c>
    </row>
    <row r="69" spans="1:5" x14ac:dyDescent="0.25">
      <c r="A69" s="25" t="s">
        <v>140</v>
      </c>
      <c r="B69" s="87">
        <v>0</v>
      </c>
      <c r="C69" s="88">
        <v>0</v>
      </c>
      <c r="D69" s="88">
        <v>0</v>
      </c>
      <c r="E69" s="89">
        <v>0</v>
      </c>
    </row>
    <row r="70" spans="1:5" x14ac:dyDescent="0.25">
      <c r="A70" s="25" t="s">
        <v>141</v>
      </c>
      <c r="B70" s="87">
        <v>0</v>
      </c>
      <c r="C70" s="88">
        <v>0</v>
      </c>
      <c r="D70" s="88">
        <v>0</v>
      </c>
      <c r="E70" s="89">
        <v>0</v>
      </c>
    </row>
    <row r="71" spans="1:5" x14ac:dyDescent="0.25">
      <c r="A71" s="25" t="s">
        <v>142</v>
      </c>
      <c r="B71" s="87">
        <v>0.37</v>
      </c>
      <c r="C71" s="88">
        <v>0</v>
      </c>
      <c r="D71" s="88">
        <v>30.4</v>
      </c>
      <c r="E71" s="89">
        <v>30.77</v>
      </c>
    </row>
    <row r="72" spans="1:5" x14ac:dyDescent="0.25">
      <c r="A72" s="25" t="s">
        <v>143</v>
      </c>
      <c r="B72" s="87">
        <v>0</v>
      </c>
      <c r="C72" s="88">
        <v>0</v>
      </c>
      <c r="D72" s="88">
        <v>0</v>
      </c>
      <c r="E72" s="89">
        <v>0</v>
      </c>
    </row>
    <row r="73" spans="1:5" x14ac:dyDescent="0.25">
      <c r="A73" s="25" t="s">
        <v>144</v>
      </c>
      <c r="B73" s="87">
        <v>0</v>
      </c>
      <c r="C73" s="88">
        <v>0</v>
      </c>
      <c r="D73" s="88">
        <v>0</v>
      </c>
      <c r="E73" s="89">
        <v>0</v>
      </c>
    </row>
    <row r="74" spans="1:5" x14ac:dyDescent="0.25">
      <c r="A74" s="25" t="s">
        <v>145</v>
      </c>
      <c r="B74" s="87">
        <v>0</v>
      </c>
      <c r="C74" s="88">
        <v>0</v>
      </c>
      <c r="D74" s="88">
        <v>0</v>
      </c>
      <c r="E74" s="89">
        <v>0</v>
      </c>
    </row>
    <row r="75" spans="1:5" x14ac:dyDescent="0.25">
      <c r="A75" s="25" t="s">
        <v>146</v>
      </c>
      <c r="B75" s="87">
        <v>0</v>
      </c>
      <c r="C75" s="88">
        <v>0</v>
      </c>
      <c r="D75" s="88">
        <v>0</v>
      </c>
      <c r="E75" s="89">
        <v>0</v>
      </c>
    </row>
    <row r="76" spans="1:5" x14ac:dyDescent="0.25">
      <c r="A76" s="25" t="s">
        <v>147</v>
      </c>
      <c r="B76" s="87">
        <v>0</v>
      </c>
      <c r="C76" s="88">
        <v>0</v>
      </c>
      <c r="D76" s="88">
        <v>0</v>
      </c>
      <c r="E76" s="89">
        <v>0</v>
      </c>
    </row>
    <row r="77" spans="1:5" x14ac:dyDescent="0.25">
      <c r="A77" s="25" t="s">
        <v>148</v>
      </c>
      <c r="B77" s="87">
        <v>0.37</v>
      </c>
      <c r="C77" s="88">
        <v>0</v>
      </c>
      <c r="D77" s="88">
        <v>2.65</v>
      </c>
      <c r="E77" s="89">
        <v>3.01</v>
      </c>
    </row>
    <row r="78" spans="1:5" x14ac:dyDescent="0.25">
      <c r="A78" s="25" t="s">
        <v>149</v>
      </c>
      <c r="B78" s="87">
        <v>0</v>
      </c>
      <c r="C78" s="88">
        <v>0</v>
      </c>
      <c r="D78" s="88">
        <v>0</v>
      </c>
      <c r="E78" s="89">
        <v>0</v>
      </c>
    </row>
    <row r="79" spans="1:5" x14ac:dyDescent="0.25">
      <c r="A79" s="25" t="s">
        <v>150</v>
      </c>
      <c r="B79" s="87">
        <v>0</v>
      </c>
      <c r="C79" s="88">
        <v>0</v>
      </c>
      <c r="D79" s="88">
        <v>0</v>
      </c>
      <c r="E79" s="89">
        <v>0</v>
      </c>
    </row>
    <row r="80" spans="1:5" x14ac:dyDescent="0.25">
      <c r="A80" s="25" t="s">
        <v>151</v>
      </c>
      <c r="B80" s="87">
        <v>0</v>
      </c>
      <c r="C80" s="88">
        <v>0</v>
      </c>
      <c r="D80" s="88">
        <v>0</v>
      </c>
      <c r="E80" s="89">
        <v>0</v>
      </c>
    </row>
    <row r="81" spans="1:5" x14ac:dyDescent="0.25">
      <c r="A81" s="25" t="s">
        <v>152</v>
      </c>
      <c r="B81" s="87">
        <v>0</v>
      </c>
      <c r="C81" s="88">
        <v>0</v>
      </c>
      <c r="D81" s="88">
        <v>0</v>
      </c>
      <c r="E81" s="89">
        <v>0</v>
      </c>
    </row>
    <row r="82" spans="1:5" x14ac:dyDescent="0.25">
      <c r="A82" s="25" t="s">
        <v>153</v>
      </c>
      <c r="B82" s="87">
        <v>0</v>
      </c>
      <c r="C82" s="88">
        <v>0</v>
      </c>
      <c r="D82" s="88">
        <v>0</v>
      </c>
      <c r="E82" s="89">
        <f>SUM(B82:D82)</f>
        <v>0</v>
      </c>
    </row>
    <row r="83" spans="1:5" x14ac:dyDescent="0.25">
      <c r="A83" s="25" t="s">
        <v>154</v>
      </c>
      <c r="B83" s="87">
        <v>0</v>
      </c>
      <c r="C83" s="88">
        <v>0</v>
      </c>
      <c r="D83" s="88">
        <v>0</v>
      </c>
      <c r="E83" s="89">
        <v>0</v>
      </c>
    </row>
    <row r="84" spans="1:5" x14ac:dyDescent="0.25">
      <c r="A84" s="25" t="s">
        <v>92</v>
      </c>
      <c r="B84" s="87">
        <v>0.55000000000000004</v>
      </c>
      <c r="C84" s="88">
        <v>0</v>
      </c>
      <c r="D84" s="88">
        <v>14.92</v>
      </c>
      <c r="E84" s="89">
        <v>15.47</v>
      </c>
    </row>
    <row r="85" spans="1:5" x14ac:dyDescent="0.25">
      <c r="A85" s="26" t="s">
        <v>155</v>
      </c>
      <c r="B85" s="87">
        <v>0</v>
      </c>
      <c r="C85" s="88">
        <v>0</v>
      </c>
      <c r="D85" s="88">
        <v>0</v>
      </c>
      <c r="E85" s="89">
        <v>0</v>
      </c>
    </row>
    <row r="86" spans="1:5" x14ac:dyDescent="0.25">
      <c r="A86" s="27" t="s">
        <v>156</v>
      </c>
      <c r="B86" s="87">
        <v>0</v>
      </c>
      <c r="C86" s="88">
        <v>0</v>
      </c>
      <c r="D86" s="88">
        <v>0</v>
      </c>
      <c r="E86" s="88">
        <v>0</v>
      </c>
    </row>
    <row r="87" spans="1:5" x14ac:dyDescent="0.25">
      <c r="A87" s="25" t="s">
        <v>157</v>
      </c>
      <c r="B87" s="87">
        <v>0</v>
      </c>
      <c r="C87" s="88">
        <v>0</v>
      </c>
      <c r="D87" s="88">
        <v>0</v>
      </c>
      <c r="E87" s="89">
        <v>0</v>
      </c>
    </row>
    <row r="88" spans="1:5" x14ac:dyDescent="0.25">
      <c r="A88" s="25" t="s">
        <v>158</v>
      </c>
      <c r="B88" s="87">
        <v>0</v>
      </c>
      <c r="C88" s="88">
        <v>0</v>
      </c>
      <c r="D88" s="88">
        <v>0</v>
      </c>
      <c r="E88" s="89">
        <v>0</v>
      </c>
    </row>
    <row r="89" spans="1:5" x14ac:dyDescent="0.25">
      <c r="A89" s="25" t="s">
        <v>159</v>
      </c>
      <c r="B89" s="87">
        <v>0</v>
      </c>
      <c r="C89" s="88">
        <v>0</v>
      </c>
      <c r="D89" s="88">
        <v>0</v>
      </c>
      <c r="E89" s="89">
        <v>0</v>
      </c>
    </row>
    <row r="90" spans="1:5" x14ac:dyDescent="0.25">
      <c r="A90" s="25" t="s">
        <v>160</v>
      </c>
      <c r="B90" s="87">
        <v>0</v>
      </c>
      <c r="C90" s="88">
        <v>0</v>
      </c>
      <c r="D90" s="88">
        <v>0</v>
      </c>
      <c r="E90" s="89">
        <v>0</v>
      </c>
    </row>
    <row r="91" spans="1:5" x14ac:dyDescent="0.25">
      <c r="A91" s="25" t="s">
        <v>161</v>
      </c>
      <c r="B91" s="87">
        <v>0</v>
      </c>
      <c r="C91" s="88">
        <v>0</v>
      </c>
      <c r="D91" s="88">
        <v>0</v>
      </c>
      <c r="E91" s="89">
        <v>0</v>
      </c>
    </row>
    <row r="92" spans="1:5" x14ac:dyDescent="0.25">
      <c r="A92" s="25" t="s">
        <v>162</v>
      </c>
      <c r="B92" s="87">
        <v>0</v>
      </c>
      <c r="C92" s="88">
        <v>0</v>
      </c>
      <c r="D92" s="88">
        <v>0</v>
      </c>
      <c r="E92" s="89">
        <v>0</v>
      </c>
    </row>
    <row r="93" spans="1:5" x14ac:dyDescent="0.25">
      <c r="A93" s="25" t="s">
        <v>163</v>
      </c>
      <c r="B93" s="87">
        <v>0</v>
      </c>
      <c r="C93" s="88">
        <v>3.14</v>
      </c>
      <c r="D93" s="88">
        <v>2.4700000000000002</v>
      </c>
      <c r="E93" s="89">
        <v>5.61</v>
      </c>
    </row>
    <row r="94" spans="1:5" x14ac:dyDescent="0.25">
      <c r="A94" s="25" t="s">
        <v>164</v>
      </c>
      <c r="B94" s="87">
        <v>81.61</v>
      </c>
      <c r="C94" s="88">
        <v>10.34</v>
      </c>
      <c r="D94" s="88">
        <v>0</v>
      </c>
      <c r="E94" s="89">
        <v>91.95</v>
      </c>
    </row>
    <row r="95" spans="1:5" x14ac:dyDescent="0.25">
      <c r="A95" s="31" t="s">
        <v>13</v>
      </c>
      <c r="B95" s="90">
        <f>SUM(B61:B94)</f>
        <v>87.93</v>
      </c>
      <c r="C95" s="91">
        <f>SUM(C61:C94)</f>
        <v>52.5</v>
      </c>
      <c r="D95" s="91">
        <f>SUM(D61:D94)</f>
        <v>50.44</v>
      </c>
      <c r="E95" s="92">
        <f>SUM(E61:E94)</f>
        <v>190.86</v>
      </c>
    </row>
    <row r="96" spans="1:5" x14ac:dyDescent="0.25">
      <c r="A96" s="25" t="s">
        <v>165</v>
      </c>
      <c r="B96" s="87">
        <v>1151.22</v>
      </c>
      <c r="C96" s="88">
        <v>0</v>
      </c>
      <c r="D96" s="88">
        <v>0</v>
      </c>
      <c r="E96" s="89">
        <v>1151.22</v>
      </c>
    </row>
    <row r="97" spans="1:5" x14ac:dyDescent="0.25">
      <c r="A97" s="25" t="s">
        <v>166</v>
      </c>
      <c r="B97" s="87">
        <v>0</v>
      </c>
      <c r="C97" s="88">
        <v>0</v>
      </c>
      <c r="D97" s="88">
        <v>0</v>
      </c>
      <c r="E97" s="89">
        <v>0</v>
      </c>
    </row>
    <row r="98" spans="1:5" x14ac:dyDescent="0.25">
      <c r="A98" s="31" t="s">
        <v>14</v>
      </c>
      <c r="B98" s="90">
        <f>SUM(B96:B97)</f>
        <v>1151.22</v>
      </c>
      <c r="C98" s="91">
        <f>SUM(C96:C97)</f>
        <v>0</v>
      </c>
      <c r="D98" s="91">
        <f>SUM(D96:D97)</f>
        <v>0</v>
      </c>
      <c r="E98" s="92">
        <f>SUM(E96:E97)</f>
        <v>1151.22</v>
      </c>
    </row>
    <row r="99" spans="1:5" x14ac:dyDescent="0.25">
      <c r="A99" s="25" t="s">
        <v>167</v>
      </c>
      <c r="B99" s="87">
        <v>0</v>
      </c>
      <c r="C99" s="88">
        <v>0</v>
      </c>
      <c r="D99" s="88">
        <v>0</v>
      </c>
      <c r="E99" s="89">
        <v>0</v>
      </c>
    </row>
    <row r="100" spans="1:5" x14ac:dyDescent="0.25">
      <c r="A100" s="25" t="s">
        <v>168</v>
      </c>
      <c r="B100" s="87">
        <v>0</v>
      </c>
      <c r="C100" s="88">
        <v>0</v>
      </c>
      <c r="D100" s="88">
        <v>0</v>
      </c>
      <c r="E100" s="89">
        <v>0</v>
      </c>
    </row>
    <row r="101" spans="1:5" x14ac:dyDescent="0.25">
      <c r="A101" s="25" t="s">
        <v>169</v>
      </c>
      <c r="B101" s="87">
        <v>0</v>
      </c>
      <c r="C101" s="88">
        <v>0</v>
      </c>
      <c r="D101" s="88">
        <v>0</v>
      </c>
      <c r="E101" s="89">
        <v>0</v>
      </c>
    </row>
    <row r="102" spans="1:5" x14ac:dyDescent="0.25">
      <c r="A102" s="25" t="s">
        <v>170</v>
      </c>
      <c r="B102" s="87">
        <v>0</v>
      </c>
      <c r="C102" s="88">
        <v>0</v>
      </c>
      <c r="D102" s="88">
        <v>0</v>
      </c>
      <c r="E102" s="89">
        <v>0</v>
      </c>
    </row>
    <row r="103" spans="1:5" x14ac:dyDescent="0.25">
      <c r="A103" s="25" t="s">
        <v>171</v>
      </c>
      <c r="B103" s="87">
        <v>0</v>
      </c>
      <c r="C103" s="88">
        <v>0</v>
      </c>
      <c r="D103" s="88">
        <v>0</v>
      </c>
      <c r="E103" s="89">
        <v>0</v>
      </c>
    </row>
    <row r="104" spans="1:5" x14ac:dyDescent="0.25">
      <c r="A104" s="25" t="s">
        <v>172</v>
      </c>
      <c r="B104" s="87">
        <v>0</v>
      </c>
      <c r="C104" s="88">
        <v>0</v>
      </c>
      <c r="D104" s="88">
        <v>0</v>
      </c>
      <c r="E104" s="89">
        <v>0</v>
      </c>
    </row>
    <row r="105" spans="1:5" x14ac:dyDescent="0.25">
      <c r="A105" s="31" t="s">
        <v>15</v>
      </c>
      <c r="B105" s="90">
        <v>0</v>
      </c>
      <c r="C105" s="91">
        <v>0</v>
      </c>
      <c r="D105" s="91">
        <v>0</v>
      </c>
      <c r="E105" s="92">
        <v>0</v>
      </c>
    </row>
    <row r="106" spans="1:5" x14ac:dyDescent="0.25">
      <c r="A106" s="25" t="s">
        <v>173</v>
      </c>
      <c r="B106" s="87">
        <v>4095.76</v>
      </c>
      <c r="C106" s="88">
        <v>34.93</v>
      </c>
      <c r="D106" s="88">
        <v>0</v>
      </c>
      <c r="E106" s="89">
        <f>SUM(B106:D106)</f>
        <v>4130.6900000000005</v>
      </c>
    </row>
    <row r="107" spans="1:5" x14ac:dyDescent="0.25">
      <c r="A107" s="25" t="s">
        <v>174</v>
      </c>
      <c r="B107" s="87">
        <v>6.5</v>
      </c>
      <c r="C107" s="88">
        <v>0</v>
      </c>
      <c r="D107" s="88">
        <v>0</v>
      </c>
      <c r="E107" s="89">
        <v>6.5</v>
      </c>
    </row>
    <row r="108" spans="1:5" x14ac:dyDescent="0.25">
      <c r="A108" s="25" t="s">
        <v>175</v>
      </c>
      <c r="B108" s="87">
        <v>0</v>
      </c>
      <c r="C108" s="88">
        <v>0</v>
      </c>
      <c r="D108" s="88">
        <v>0</v>
      </c>
      <c r="E108" s="89">
        <v>0</v>
      </c>
    </row>
    <row r="109" spans="1:5" x14ac:dyDescent="0.25">
      <c r="A109" s="25" t="s">
        <v>176</v>
      </c>
      <c r="B109" s="87">
        <v>2.82</v>
      </c>
      <c r="C109" s="88">
        <v>0</v>
      </c>
      <c r="D109" s="88">
        <v>0</v>
      </c>
      <c r="E109" s="89">
        <v>2.82</v>
      </c>
    </row>
    <row r="110" spans="1:5" x14ac:dyDescent="0.25">
      <c r="A110" s="25" t="s">
        <v>177</v>
      </c>
      <c r="B110" s="87">
        <v>0</v>
      </c>
      <c r="C110" s="88">
        <v>0</v>
      </c>
      <c r="D110" s="88">
        <v>0</v>
      </c>
      <c r="E110" s="89">
        <v>0</v>
      </c>
    </row>
    <row r="111" spans="1:5" x14ac:dyDescent="0.25">
      <c r="A111" s="25" t="s">
        <v>178</v>
      </c>
      <c r="B111" s="87">
        <v>21.16</v>
      </c>
      <c r="C111" s="88">
        <v>0</v>
      </c>
      <c r="D111" s="88">
        <v>0</v>
      </c>
      <c r="E111" s="89">
        <v>21.16</v>
      </c>
    </row>
    <row r="112" spans="1:5" x14ac:dyDescent="0.25">
      <c r="A112" s="25" t="s">
        <v>179</v>
      </c>
      <c r="B112" s="87">
        <v>4.5199999999999996</v>
      </c>
      <c r="C112" s="88">
        <v>0</v>
      </c>
      <c r="D112" s="88">
        <v>0</v>
      </c>
      <c r="E112" s="89">
        <v>4.5199999999999996</v>
      </c>
    </row>
    <row r="113" spans="1:5" x14ac:dyDescent="0.25">
      <c r="A113" s="25" t="s">
        <v>180</v>
      </c>
      <c r="B113" s="87">
        <v>5.83</v>
      </c>
      <c r="C113" s="88">
        <v>0</v>
      </c>
      <c r="D113" s="88">
        <v>0</v>
      </c>
      <c r="E113" s="89">
        <v>5.83</v>
      </c>
    </row>
    <row r="114" spans="1:5" x14ac:dyDescent="0.25">
      <c r="A114" s="25" t="s">
        <v>181</v>
      </c>
      <c r="B114" s="87">
        <v>0</v>
      </c>
      <c r="C114" s="88">
        <v>0</v>
      </c>
      <c r="D114" s="88">
        <v>0</v>
      </c>
      <c r="E114" s="89">
        <v>0</v>
      </c>
    </row>
    <row r="115" spans="1:5" x14ac:dyDescent="0.25">
      <c r="A115" s="25" t="s">
        <v>182</v>
      </c>
      <c r="B115" s="87">
        <v>0</v>
      </c>
      <c r="C115" s="88">
        <v>0</v>
      </c>
      <c r="D115" s="88">
        <v>0</v>
      </c>
      <c r="E115" s="89">
        <v>0</v>
      </c>
    </row>
    <row r="116" spans="1:5" x14ac:dyDescent="0.25">
      <c r="A116" s="25" t="s">
        <v>183</v>
      </c>
      <c r="B116" s="87">
        <v>0</v>
      </c>
      <c r="C116" s="88">
        <v>0</v>
      </c>
      <c r="D116" s="88">
        <v>0</v>
      </c>
      <c r="E116" s="89">
        <v>0</v>
      </c>
    </row>
    <row r="117" spans="1:5" x14ac:dyDescent="0.25">
      <c r="A117" s="25" t="s">
        <v>184</v>
      </c>
      <c r="B117" s="87">
        <v>0</v>
      </c>
      <c r="C117" s="88">
        <v>0</v>
      </c>
      <c r="D117" s="88">
        <v>0</v>
      </c>
      <c r="E117" s="89">
        <v>0</v>
      </c>
    </row>
    <row r="118" spans="1:5" x14ac:dyDescent="0.25">
      <c r="A118" s="25" t="s">
        <v>185</v>
      </c>
      <c r="B118" s="87">
        <v>0</v>
      </c>
      <c r="C118" s="88">
        <v>0</v>
      </c>
      <c r="D118" s="88">
        <v>0</v>
      </c>
      <c r="E118" s="89">
        <v>0</v>
      </c>
    </row>
    <row r="119" spans="1:5" x14ac:dyDescent="0.25">
      <c r="A119" s="25" t="s">
        <v>186</v>
      </c>
      <c r="B119" s="87">
        <v>213.09</v>
      </c>
      <c r="C119" s="88">
        <v>0</v>
      </c>
      <c r="D119" s="88">
        <v>0</v>
      </c>
      <c r="E119" s="89">
        <v>213.09</v>
      </c>
    </row>
    <row r="120" spans="1:5" x14ac:dyDescent="0.25">
      <c r="A120" s="25" t="s">
        <v>187</v>
      </c>
      <c r="B120" s="87">
        <v>0</v>
      </c>
      <c r="C120" s="88">
        <v>0</v>
      </c>
      <c r="D120" s="88">
        <v>0</v>
      </c>
      <c r="E120" s="89">
        <v>0</v>
      </c>
    </row>
    <row r="121" spans="1:5" x14ac:dyDescent="0.25">
      <c r="A121" s="25" t="s">
        <v>188</v>
      </c>
      <c r="B121" s="87">
        <v>0</v>
      </c>
      <c r="C121" s="88">
        <v>0</v>
      </c>
      <c r="D121" s="88">
        <v>0</v>
      </c>
      <c r="E121" s="89">
        <v>0</v>
      </c>
    </row>
    <row r="122" spans="1:5" x14ac:dyDescent="0.25">
      <c r="A122" s="25" t="s">
        <v>189</v>
      </c>
      <c r="B122" s="87">
        <v>0</v>
      </c>
      <c r="C122" s="88">
        <v>0</v>
      </c>
      <c r="D122" s="88">
        <v>0</v>
      </c>
      <c r="E122" s="89">
        <v>0</v>
      </c>
    </row>
    <row r="123" spans="1:5" x14ac:dyDescent="0.25">
      <c r="A123" s="25" t="s">
        <v>190</v>
      </c>
      <c r="B123" s="87">
        <v>0</v>
      </c>
      <c r="C123" s="88">
        <v>0</v>
      </c>
      <c r="D123" s="88">
        <v>0</v>
      </c>
      <c r="E123" s="89">
        <v>0</v>
      </c>
    </row>
    <row r="124" spans="1:5" x14ac:dyDescent="0.25">
      <c r="A124" s="25" t="s">
        <v>191</v>
      </c>
      <c r="B124" s="87">
        <v>0</v>
      </c>
      <c r="C124" s="88">
        <v>0</v>
      </c>
      <c r="D124" s="88">
        <v>0</v>
      </c>
      <c r="E124" s="89">
        <v>0</v>
      </c>
    </row>
    <row r="125" spans="1:5" x14ac:dyDescent="0.25">
      <c r="A125" s="25" t="s">
        <v>192</v>
      </c>
      <c r="B125" s="87">
        <v>0</v>
      </c>
      <c r="C125" s="88">
        <v>0</v>
      </c>
      <c r="D125" s="88">
        <v>0</v>
      </c>
      <c r="E125" s="89">
        <v>0</v>
      </c>
    </row>
    <row r="126" spans="1:5" x14ac:dyDescent="0.25">
      <c r="A126" s="25" t="s">
        <v>193</v>
      </c>
      <c r="B126" s="87">
        <v>0</v>
      </c>
      <c r="C126" s="88">
        <v>0</v>
      </c>
      <c r="D126" s="88">
        <v>0</v>
      </c>
      <c r="E126" s="89">
        <v>0</v>
      </c>
    </row>
    <row r="127" spans="1:5" x14ac:dyDescent="0.25">
      <c r="A127" s="25" t="s">
        <v>194</v>
      </c>
      <c r="B127" s="87">
        <v>0</v>
      </c>
      <c r="C127" s="88">
        <v>0</v>
      </c>
      <c r="D127" s="88">
        <v>0</v>
      </c>
      <c r="E127" s="89">
        <v>0</v>
      </c>
    </row>
    <row r="128" spans="1:5" x14ac:dyDescent="0.25">
      <c r="A128" s="25" t="s">
        <v>195</v>
      </c>
      <c r="B128" s="87">
        <v>228.32</v>
      </c>
      <c r="C128" s="88">
        <v>0</v>
      </c>
      <c r="D128" s="88">
        <v>0</v>
      </c>
      <c r="E128" s="89">
        <v>228.32</v>
      </c>
    </row>
    <row r="129" spans="1:5" x14ac:dyDescent="0.25">
      <c r="A129" s="25" t="s">
        <v>196</v>
      </c>
      <c r="B129" s="87">
        <v>2.69</v>
      </c>
      <c r="C129" s="88">
        <v>0</v>
      </c>
      <c r="D129" s="88">
        <v>0</v>
      </c>
      <c r="E129" s="89">
        <v>2.69</v>
      </c>
    </row>
    <row r="130" spans="1:5" x14ac:dyDescent="0.25">
      <c r="A130" s="25" t="s">
        <v>197</v>
      </c>
      <c r="B130" s="87">
        <v>9.52</v>
      </c>
      <c r="C130" s="88">
        <v>0</v>
      </c>
      <c r="D130" s="88">
        <v>0</v>
      </c>
      <c r="E130" s="89">
        <v>9.52</v>
      </c>
    </row>
    <row r="131" spans="1:5" x14ac:dyDescent="0.25">
      <c r="A131" s="25" t="s">
        <v>198</v>
      </c>
      <c r="B131" s="87">
        <v>0</v>
      </c>
      <c r="C131" s="88">
        <v>0</v>
      </c>
      <c r="D131" s="88">
        <v>0</v>
      </c>
      <c r="E131" s="89">
        <v>0</v>
      </c>
    </row>
    <row r="132" spans="1:5" x14ac:dyDescent="0.25">
      <c r="A132" s="25" t="s">
        <v>199</v>
      </c>
      <c r="B132" s="87">
        <v>0</v>
      </c>
      <c r="C132" s="88">
        <v>0</v>
      </c>
      <c r="D132" s="88">
        <v>0</v>
      </c>
      <c r="E132" s="89">
        <v>0</v>
      </c>
    </row>
    <row r="133" spans="1:5" x14ac:dyDescent="0.25">
      <c r="A133" s="25" t="s">
        <v>200</v>
      </c>
      <c r="B133" s="87">
        <v>24.93</v>
      </c>
      <c r="C133" s="88">
        <v>4.5599999999999996</v>
      </c>
      <c r="D133" s="88">
        <v>0</v>
      </c>
      <c r="E133" s="89">
        <v>29.5</v>
      </c>
    </row>
    <row r="134" spans="1:5" x14ac:dyDescent="0.25">
      <c r="A134" s="31" t="s">
        <v>16</v>
      </c>
      <c r="B134" s="90">
        <f>SUM(B106:B133)</f>
        <v>4615.1400000000003</v>
      </c>
      <c r="C134" s="91">
        <f>SUM(C106:C133)</f>
        <v>39.49</v>
      </c>
      <c r="D134" s="91">
        <f>SUM(D106:D133)</f>
        <v>0</v>
      </c>
      <c r="E134" s="92">
        <f>SUM(E106:E133)</f>
        <v>4654.6400000000003</v>
      </c>
    </row>
    <row r="135" spans="1:5" x14ac:dyDescent="0.25">
      <c r="A135" s="25" t="s">
        <v>201</v>
      </c>
      <c r="B135" s="87">
        <v>0</v>
      </c>
      <c r="C135" s="88">
        <v>0</v>
      </c>
      <c r="D135" s="88">
        <v>0</v>
      </c>
      <c r="E135" s="89">
        <v>0</v>
      </c>
    </row>
    <row r="136" spans="1:5" x14ac:dyDescent="0.25">
      <c r="A136" s="25" t="s">
        <v>202</v>
      </c>
      <c r="B136" s="87">
        <v>0</v>
      </c>
      <c r="C136" s="88">
        <v>0</v>
      </c>
      <c r="D136" s="88">
        <v>0</v>
      </c>
      <c r="E136" s="89">
        <v>0</v>
      </c>
    </row>
    <row r="137" spans="1:5" x14ac:dyDescent="0.25">
      <c r="A137" s="25" t="s">
        <v>203</v>
      </c>
      <c r="B137" s="87">
        <v>0</v>
      </c>
      <c r="C137" s="88">
        <v>0</v>
      </c>
      <c r="D137" s="88">
        <v>0</v>
      </c>
      <c r="E137" s="89">
        <v>0</v>
      </c>
    </row>
    <row r="138" spans="1:5" x14ac:dyDescent="0.25">
      <c r="A138" s="25" t="s">
        <v>204</v>
      </c>
      <c r="B138" s="87">
        <v>0</v>
      </c>
      <c r="C138" s="88">
        <v>0</v>
      </c>
      <c r="D138" s="88">
        <v>0</v>
      </c>
      <c r="E138" s="89">
        <v>0</v>
      </c>
    </row>
    <row r="139" spans="1:5" x14ac:dyDescent="0.25">
      <c r="A139" s="25" t="s">
        <v>205</v>
      </c>
      <c r="B139" s="87">
        <v>2.68</v>
      </c>
      <c r="C139" s="88">
        <v>0</v>
      </c>
      <c r="D139" s="88">
        <v>0</v>
      </c>
      <c r="E139" s="89">
        <v>2.68</v>
      </c>
    </row>
    <row r="140" spans="1:5" x14ac:dyDescent="0.25">
      <c r="A140" s="31" t="s">
        <v>17</v>
      </c>
      <c r="B140" s="90">
        <f>SUM(B135:B139)</f>
        <v>2.68</v>
      </c>
      <c r="C140" s="91">
        <f>SUM(C135:C139)</f>
        <v>0</v>
      </c>
      <c r="D140" s="91">
        <f>SUM(D135:D139)</f>
        <v>0</v>
      </c>
      <c r="E140" s="92">
        <f>SUM(E135:E139)</f>
        <v>2.68</v>
      </c>
    </row>
    <row r="141" spans="1:5" x14ac:dyDescent="0.25">
      <c r="A141" s="46" t="s">
        <v>244</v>
      </c>
      <c r="B141" s="93">
        <v>0</v>
      </c>
      <c r="C141" s="94">
        <v>0</v>
      </c>
      <c r="D141" s="94">
        <v>0</v>
      </c>
      <c r="E141" s="95">
        <v>0</v>
      </c>
    </row>
    <row r="142" spans="1:5" x14ac:dyDescent="0.25">
      <c r="A142" s="25" t="s">
        <v>207</v>
      </c>
      <c r="B142" s="87">
        <v>0</v>
      </c>
      <c r="C142" s="88">
        <v>0</v>
      </c>
      <c r="D142" s="88">
        <v>0</v>
      </c>
      <c r="E142" s="89">
        <v>0</v>
      </c>
    </row>
    <row r="143" spans="1:5" x14ac:dyDescent="0.25">
      <c r="A143" s="25" t="s">
        <v>208</v>
      </c>
      <c r="B143" s="87">
        <v>0</v>
      </c>
      <c r="C143" s="88">
        <v>0</v>
      </c>
      <c r="D143" s="88">
        <v>0</v>
      </c>
      <c r="E143" s="89">
        <v>0</v>
      </c>
    </row>
    <row r="144" spans="1:5" x14ac:dyDescent="0.25">
      <c r="A144" s="31" t="s">
        <v>19</v>
      </c>
      <c r="B144" s="90">
        <v>0</v>
      </c>
      <c r="C144" s="91">
        <v>0</v>
      </c>
      <c r="D144" s="91">
        <v>0</v>
      </c>
      <c r="E144" s="92">
        <v>0</v>
      </c>
    </row>
    <row r="145" spans="1:5" x14ac:dyDescent="0.25">
      <c r="A145" s="46" t="s">
        <v>245</v>
      </c>
      <c r="B145" s="93">
        <v>0</v>
      </c>
      <c r="C145" s="94">
        <v>0</v>
      </c>
      <c r="D145" s="94">
        <v>0</v>
      </c>
      <c r="E145" s="95">
        <v>0</v>
      </c>
    </row>
    <row r="146" spans="1:5" x14ac:dyDescent="0.25">
      <c r="A146" s="25" t="s">
        <v>210</v>
      </c>
      <c r="B146" s="87">
        <v>0</v>
      </c>
      <c r="C146" s="88">
        <v>0</v>
      </c>
      <c r="D146" s="88">
        <v>0</v>
      </c>
      <c r="E146" s="89">
        <v>0</v>
      </c>
    </row>
    <row r="147" spans="1:5" x14ac:dyDescent="0.25">
      <c r="A147" s="31" t="s">
        <v>21</v>
      </c>
      <c r="B147" s="90">
        <v>0</v>
      </c>
      <c r="C147" s="91">
        <v>0</v>
      </c>
      <c r="D147" s="91">
        <v>0</v>
      </c>
      <c r="E147" s="92">
        <v>0</v>
      </c>
    </row>
    <row r="148" spans="1:5" x14ac:dyDescent="0.25">
      <c r="A148" s="34" t="s">
        <v>246</v>
      </c>
      <c r="B148" s="96">
        <v>137.97</v>
      </c>
      <c r="C148" s="97">
        <v>0</v>
      </c>
      <c r="D148" s="97">
        <v>30.84</v>
      </c>
      <c r="E148" s="98">
        <f>SUM(B148:D148)</f>
        <v>168.81</v>
      </c>
    </row>
    <row r="149" spans="1:5" x14ac:dyDescent="0.25">
      <c r="A149" s="31" t="s">
        <v>23</v>
      </c>
      <c r="B149" s="90">
        <v>137.97</v>
      </c>
      <c r="C149" s="91">
        <v>0</v>
      </c>
      <c r="D149" s="91">
        <v>30.84</v>
      </c>
      <c r="E149" s="92">
        <f>SUM(B149:D149)</f>
        <v>168.81</v>
      </c>
    </row>
    <row r="150" spans="1:5" x14ac:dyDescent="0.25">
      <c r="A150" s="34" t="s">
        <v>247</v>
      </c>
      <c r="B150" s="96">
        <v>0</v>
      </c>
      <c r="C150" s="97">
        <v>0</v>
      </c>
      <c r="D150" s="97">
        <v>9.36</v>
      </c>
      <c r="E150" s="98">
        <v>9.36</v>
      </c>
    </row>
    <row r="151" spans="1:5" x14ac:dyDescent="0.25">
      <c r="A151" s="31" t="s">
        <v>25</v>
      </c>
      <c r="B151" s="90">
        <v>0</v>
      </c>
      <c r="C151" s="91">
        <v>0</v>
      </c>
      <c r="D151" s="91">
        <v>9.36</v>
      </c>
      <c r="E151" s="92">
        <v>9.36</v>
      </c>
    </row>
    <row r="152" spans="1:5" x14ac:dyDescent="0.25">
      <c r="A152" s="34" t="s">
        <v>214</v>
      </c>
      <c r="B152" s="96">
        <v>3013.83</v>
      </c>
      <c r="C152" s="97">
        <v>67.849999999999994</v>
      </c>
      <c r="D152" s="97">
        <v>24.98</v>
      </c>
      <c r="E152" s="98">
        <v>3106.67</v>
      </c>
    </row>
    <row r="153" spans="1:5" x14ac:dyDescent="0.25">
      <c r="A153" s="31" t="s">
        <v>26</v>
      </c>
      <c r="B153" s="90">
        <v>3013.83</v>
      </c>
      <c r="C153" s="91">
        <v>67.849999999999994</v>
      </c>
      <c r="D153" s="91">
        <v>24.98</v>
      </c>
      <c r="E153" s="92">
        <v>3106.67</v>
      </c>
    </row>
    <row r="154" spans="1:5" x14ac:dyDescent="0.25">
      <c r="A154" s="46" t="s">
        <v>248</v>
      </c>
      <c r="B154" s="93">
        <v>0</v>
      </c>
      <c r="C154" s="94">
        <v>1150.46</v>
      </c>
      <c r="D154" s="94">
        <v>0</v>
      </c>
      <c r="E154" s="95">
        <v>1150.46</v>
      </c>
    </row>
    <row r="155" spans="1:5" x14ac:dyDescent="0.25">
      <c r="A155" s="25" t="s">
        <v>215</v>
      </c>
      <c r="B155" s="87">
        <v>185525.37</v>
      </c>
      <c r="C155" s="88">
        <v>0</v>
      </c>
      <c r="D155" s="88">
        <v>0</v>
      </c>
      <c r="E155" s="89">
        <v>185525.37</v>
      </c>
    </row>
    <row r="156" spans="1:5" x14ac:dyDescent="0.25">
      <c r="A156" s="25" t="s">
        <v>216</v>
      </c>
      <c r="B156" s="87">
        <v>141469.85999999999</v>
      </c>
      <c r="C156" s="88">
        <v>0</v>
      </c>
      <c r="D156" s="88">
        <v>0</v>
      </c>
      <c r="E156" s="89">
        <v>141469.85999999999</v>
      </c>
    </row>
    <row r="157" spans="1:5" x14ac:dyDescent="0.25">
      <c r="A157" s="25" t="s">
        <v>217</v>
      </c>
      <c r="B157" s="87">
        <v>61337.78</v>
      </c>
      <c r="C157" s="88">
        <v>0</v>
      </c>
      <c r="D157" s="88">
        <v>0</v>
      </c>
      <c r="E157" s="89">
        <v>61337.78</v>
      </c>
    </row>
    <row r="158" spans="1:5" x14ac:dyDescent="0.25">
      <c r="A158" s="25" t="s">
        <v>218</v>
      </c>
      <c r="B158" s="87">
        <v>46617.33</v>
      </c>
      <c r="C158" s="88">
        <v>0</v>
      </c>
      <c r="D158" s="88">
        <v>0</v>
      </c>
      <c r="E158" s="89">
        <v>46617.33</v>
      </c>
    </row>
    <row r="159" spans="1:5" x14ac:dyDescent="0.25">
      <c r="A159" s="31" t="s">
        <v>29</v>
      </c>
      <c r="B159" s="90">
        <f>SUM(B154:B158)</f>
        <v>434950.34</v>
      </c>
      <c r="C159" s="91">
        <f>SUM(C154:C158)</f>
        <v>1150.46</v>
      </c>
      <c r="D159" s="91">
        <f>SUM(D154:D158)</f>
        <v>0</v>
      </c>
      <c r="E159" s="92">
        <f>SUM(E154:E158)</f>
        <v>436100.8</v>
      </c>
    </row>
    <row r="160" spans="1:5" x14ac:dyDescent="0.25">
      <c r="A160" s="46" t="s">
        <v>219</v>
      </c>
      <c r="B160" s="93">
        <v>153.25</v>
      </c>
      <c r="C160" s="94">
        <v>0</v>
      </c>
      <c r="D160" s="94">
        <v>0</v>
      </c>
      <c r="E160" s="95">
        <v>153.25</v>
      </c>
    </row>
    <row r="161" spans="1:5" x14ac:dyDescent="0.25">
      <c r="A161" s="25" t="s">
        <v>220</v>
      </c>
      <c r="B161" s="87">
        <v>37625.49</v>
      </c>
      <c r="C161" s="88">
        <v>0</v>
      </c>
      <c r="D161" s="88">
        <v>0</v>
      </c>
      <c r="E161" s="89">
        <v>37625.49</v>
      </c>
    </row>
    <row r="162" spans="1:5" x14ac:dyDescent="0.25">
      <c r="A162" s="25" t="s">
        <v>221</v>
      </c>
      <c r="B162" s="87">
        <v>235719.04000000001</v>
      </c>
      <c r="C162" s="88">
        <v>0</v>
      </c>
      <c r="D162" s="88">
        <v>0</v>
      </c>
      <c r="E162" s="89">
        <v>235719.04000000001</v>
      </c>
    </row>
    <row r="163" spans="1:5" x14ac:dyDescent="0.25">
      <c r="A163" s="25" t="s">
        <v>222</v>
      </c>
      <c r="B163" s="87">
        <v>59974.99</v>
      </c>
      <c r="C163" s="88">
        <v>0</v>
      </c>
      <c r="D163" s="88">
        <v>0</v>
      </c>
      <c r="E163" s="89">
        <v>59974.99</v>
      </c>
    </row>
    <row r="164" spans="1:5" x14ac:dyDescent="0.25">
      <c r="A164" s="25" t="s">
        <v>223</v>
      </c>
      <c r="B164" s="87">
        <v>67193.17</v>
      </c>
      <c r="C164" s="88">
        <v>0</v>
      </c>
      <c r="D164" s="88">
        <v>0</v>
      </c>
      <c r="E164" s="89">
        <v>67193.17</v>
      </c>
    </row>
    <row r="165" spans="1:5" x14ac:dyDescent="0.25">
      <c r="A165" s="25" t="s">
        <v>224</v>
      </c>
      <c r="B165" s="87">
        <v>133554.70000000001</v>
      </c>
      <c r="C165" s="88">
        <v>0</v>
      </c>
      <c r="D165" s="88">
        <v>0</v>
      </c>
      <c r="E165" s="89">
        <v>133554.70000000001</v>
      </c>
    </row>
    <row r="166" spans="1:5" x14ac:dyDescent="0.25">
      <c r="A166" s="31" t="s">
        <v>30</v>
      </c>
      <c r="B166" s="90">
        <f>SUM(B160:B165)</f>
        <v>534220.64</v>
      </c>
      <c r="C166" s="91">
        <f>SUM(C160:C165)</f>
        <v>0</v>
      </c>
      <c r="D166" s="91">
        <f>SUM(D160:D165)</f>
        <v>0</v>
      </c>
      <c r="E166" s="92">
        <f>SUM(E160:E165)</f>
        <v>534220.64</v>
      </c>
    </row>
    <row r="167" spans="1:5" x14ac:dyDescent="0.25">
      <c r="A167" s="46" t="s">
        <v>225</v>
      </c>
      <c r="B167" s="93">
        <v>0</v>
      </c>
      <c r="C167" s="94">
        <v>0</v>
      </c>
      <c r="D167" s="94">
        <v>0</v>
      </c>
      <c r="E167" s="95">
        <v>0</v>
      </c>
    </row>
    <row r="168" spans="1:5" x14ac:dyDescent="0.25">
      <c r="A168" s="25" t="s">
        <v>226</v>
      </c>
      <c r="B168" s="87">
        <v>6.69</v>
      </c>
      <c r="C168" s="88">
        <v>0</v>
      </c>
      <c r="D168" s="88">
        <v>0</v>
      </c>
      <c r="E168" s="89">
        <v>6.69</v>
      </c>
    </row>
    <row r="169" spans="1:5" x14ac:dyDescent="0.25">
      <c r="A169" s="25" t="s">
        <v>227</v>
      </c>
      <c r="B169" s="87">
        <v>393.51</v>
      </c>
      <c r="C169" s="88">
        <v>0</v>
      </c>
      <c r="D169" s="88">
        <v>0</v>
      </c>
      <c r="E169" s="89">
        <v>393.51</v>
      </c>
    </row>
    <row r="170" spans="1:5" x14ac:dyDescent="0.25">
      <c r="A170" s="25" t="s">
        <v>228</v>
      </c>
      <c r="B170" s="87">
        <v>11564.58</v>
      </c>
      <c r="C170" s="88">
        <v>0</v>
      </c>
      <c r="D170" s="88">
        <v>0</v>
      </c>
      <c r="E170" s="89">
        <v>11564.58</v>
      </c>
    </row>
    <row r="171" spans="1:5" x14ac:dyDescent="0.25">
      <c r="A171" s="25" t="s">
        <v>229</v>
      </c>
      <c r="B171" s="87">
        <v>49615.31</v>
      </c>
      <c r="C171" s="88">
        <v>0</v>
      </c>
      <c r="D171" s="88">
        <v>0</v>
      </c>
      <c r="E171" s="89">
        <v>49615.31</v>
      </c>
    </row>
    <row r="172" spans="1:5" x14ac:dyDescent="0.25">
      <c r="A172" s="25" t="s">
        <v>230</v>
      </c>
      <c r="B172" s="87">
        <v>3498.69</v>
      </c>
      <c r="C172" s="88">
        <v>0</v>
      </c>
      <c r="D172" s="88">
        <v>0</v>
      </c>
      <c r="E172" s="89">
        <v>3498.69</v>
      </c>
    </row>
    <row r="173" spans="1:5" ht="15.75" thickBot="1" x14ac:dyDescent="0.3">
      <c r="A173" s="44" t="s">
        <v>31</v>
      </c>
      <c r="B173" s="131">
        <v>65078.78</v>
      </c>
      <c r="C173" s="132">
        <v>0</v>
      </c>
      <c r="D173" s="132">
        <v>0</v>
      </c>
      <c r="E173" s="133">
        <v>65078.78</v>
      </c>
    </row>
    <row r="174" spans="1:5" ht="16.5" thickTop="1" thickBot="1" x14ac:dyDescent="0.3">
      <c r="A174" s="72" t="s">
        <v>32</v>
      </c>
      <c r="B174" s="99">
        <f>B17+B28+B33+B50+B60+B95+B98+B105+B134+B140+B144+B147+B149+B151+B153+B159+B166+B173</f>
        <v>1058604.79</v>
      </c>
      <c r="C174" s="99">
        <f>C17+C28+C33+C50+C60+C95+C98+C105+C134+C140+C144+C147+C149+C151+C153+C159+C166+C173</f>
        <v>1633.58</v>
      </c>
      <c r="D174" s="99">
        <f>D17+D28+D33+D50+D60+D95+D98+D105+D134+D140+D144+D147+D149+D151+D153+D159+D166+D173</f>
        <v>115.62</v>
      </c>
      <c r="E174" s="100">
        <f>E17+E28+E33+E50+E60+E95+E98+E105+E134+E140+E144+E147+E149+E151+E153+E159+E166+E173</f>
        <v>1060354</v>
      </c>
    </row>
    <row r="175" spans="1:5" ht="15.75" thickTop="1" x14ac:dyDescent="0.25">
      <c r="A175" s="57" t="s">
        <v>54</v>
      </c>
      <c r="B175" s="10"/>
      <c r="C175" s="10"/>
      <c r="D175" s="10"/>
      <c r="E175" s="10"/>
    </row>
    <row r="176" spans="1:5" x14ac:dyDescent="0.25">
      <c r="A176" s="36" t="s">
        <v>64</v>
      </c>
      <c r="B176" s="37"/>
      <c r="C176" s="37"/>
      <c r="D176" s="37"/>
      <c r="E176" s="37"/>
    </row>
    <row r="177" spans="1:5" x14ac:dyDescent="0.25">
      <c r="A177" s="38" t="s">
        <v>341</v>
      </c>
      <c r="B177" s="37"/>
      <c r="C177" s="37"/>
      <c r="D177" s="37"/>
      <c r="E177" s="37"/>
    </row>
    <row r="178" spans="1:5" x14ac:dyDescent="0.25">
      <c r="A178" s="36" t="s">
        <v>66</v>
      </c>
      <c r="B178" s="37"/>
      <c r="C178" s="37"/>
      <c r="D178" s="37"/>
      <c r="E178" s="37"/>
    </row>
    <row r="179" spans="1:5" x14ac:dyDescent="0.25">
      <c r="A179" s="39" t="s">
        <v>67</v>
      </c>
      <c r="B179" s="37"/>
      <c r="C179" s="37"/>
      <c r="D179" s="37"/>
      <c r="E179" s="37"/>
    </row>
    <row r="180" spans="1:5" x14ac:dyDescent="0.25">
      <c r="A180" s="39" t="s">
        <v>68</v>
      </c>
      <c r="B180" s="37"/>
      <c r="C180" s="37"/>
      <c r="D180" s="37"/>
      <c r="E180" s="37"/>
    </row>
    <row r="181" spans="1:5" s="78" customFormat="1" x14ac:dyDescent="0.25">
      <c r="A181" s="57" t="s">
        <v>78</v>
      </c>
      <c r="B181" s="57"/>
    </row>
  </sheetData>
  <mergeCells count="1">
    <mergeCell ref="A3:E3"/>
  </mergeCells>
  <conditionalFormatting sqref="B175:C175">
    <cfRule type="cellIs" dxfId="11" priority="2" stopIfTrue="1" operator="notBetween">
      <formula>#REF!*1.15</formula>
      <formula>#REF!*0.85</formula>
    </cfRule>
  </conditionalFormatting>
  <conditionalFormatting sqref="B181:C181">
    <cfRule type="cellIs" dxfId="10" priority="1" stopIfTrue="1" operator="notBetween">
      <formula>#REF!*1.15</formula>
      <formula>#REF!*0.85</formula>
    </cfRule>
  </conditionalFormatting>
  <pageMargins left="0.7" right="0.7" top="0.75" bottom="0.75" header="0.3" footer="0.3"/>
  <pageSetup paperSize="9" orientation="portrait" r:id="rId1"/>
  <ignoredErrors>
    <ignoredError sqref="B28 E28 B134:D134 B159:E159 B60:C60 C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HeadingPairs>
  <TitlesOfParts>
    <vt:vector size="21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'1'!Área_de_impresión</vt:lpstr>
      <vt:lpstr>'10'!Área_de_impresión</vt:lpstr>
      <vt:lpstr>'11'!Área_de_impresión</vt:lpstr>
      <vt:lpstr>'12'!Área_de_impresión</vt:lpstr>
      <vt:lpstr>'6'!Área_de_impresión</vt:lpstr>
      <vt:lpstr>'9'!Área_de_impresión</vt:lpstr>
      <vt:lpstr>'1'!Consulta_desde_Visual_FoxPro_Tables_2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2017-08-29T10:40:30Z</cp:lastPrinted>
  <dcterms:created xsi:type="dcterms:W3CDTF">2006-09-16T00:00:00Z</dcterms:created>
  <dcterms:modified xsi:type="dcterms:W3CDTF">2025-05-15T11:40:44Z</dcterms:modified>
</cp:coreProperties>
</file>